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'Sheet1'!$A:$D</definedName>
  </definedNames>
  <calcPr fullCalcOnLoad="1"/>
</workbook>
</file>

<file path=xl/sharedStrings.xml><?xml version="1.0" encoding="utf-8"?>
<sst xmlns="http://schemas.openxmlformats.org/spreadsheetml/2006/main" count="58" uniqueCount="28">
  <si>
    <t>Grade</t>
  </si>
  <si>
    <t>Classification</t>
  </si>
  <si>
    <t>Hiring Rate</t>
  </si>
  <si>
    <t>Maximum</t>
  </si>
  <si>
    <t>Utility Maintenance Worker</t>
  </si>
  <si>
    <t>Police Officer
Town Clerk
Utility Maint. Tech/Treatment Operator</t>
  </si>
  <si>
    <t xml:space="preserve">12
</t>
  </si>
  <si>
    <t>Public Works Director</t>
  </si>
  <si>
    <t>Police Chief</t>
  </si>
  <si>
    <t>2005-2006</t>
  </si>
  <si>
    <t>2006-2007</t>
  </si>
  <si>
    <t>2007-2008</t>
  </si>
  <si>
    <t>Town of Montreat</t>
  </si>
  <si>
    <t>Assignment of Grades and Classes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</si>
  <si>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</si>
  <si>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</si>
  <si>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</si>
  <si>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</si>
  <si>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</si>
  <si>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</si>
  <si>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</si>
  <si>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</si>
  <si>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</si>
  <si>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</si>
  <si>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Mid-Point</t>
  </si>
  <si>
    <t>Assistant Public Works Director
Building Inspector/Code Administrator Finance Officer
Police Captain</t>
  </si>
  <si>
    <t>2018-2019</t>
  </si>
  <si>
    <t>2019-2020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</si>
</sst>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%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8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3" fontId="3" fillId="0" borderId="14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4" borderId="0" xfId="0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40" fillId="34" borderId="0" xfId="0" applyFont="1" applyFill="1" applyAlignment="1">
      <alignment/>
    </xf>
    <xf numFmtId="0" fontId="40" fillId="35" borderId="0" xfId="0" applyFont="1" applyFill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2"/>
  <sheetViews>
    <sheetView tabSelected="1" zoomScalePageLayoutView="0" workbookViewId="0" topLeftCell="A1">
      <selection activeCell="BO6" sqref="BO6:BP7"/>
    </sheetView>
  </sheetViews>
  <sheetFormatPr defaultColWidth="9.140625" defaultRowHeight="12.75"/>
  <cols>
    <col min="1" max="1" width="4.7109375" style="0" customWidth="1"/>
    <col min="2" max="2" width="10.7109375" style="0" customWidth="1"/>
    <col min="3" max="3" width="4.7109375" style="0" customWidth="1"/>
    <col min="4" max="4" width="40.7109375" style="0" customWidth="1"/>
    <col min="5" max="5" width="4.7109375" style="0" hidden="1" customWidth="1"/>
    <col min="6" max="6" width="15.7109375" style="0" hidden="1" customWidth="1"/>
    <col min="7" max="7" width="4.7109375" style="0" hidden="1" customWidth="1"/>
    <col min="8" max="8" width="15.7109375" style="0" hidden="1" customWidth="1"/>
    <col min="9" max="9" width="4.7109375" style="0" hidden="1" customWidth="1"/>
    <col min="10" max="10" width="15.7109375" style="0" hidden="1" customWidth="1"/>
    <col min="11" max="11" width="4.7109375" style="0" hidden="1" customWidth="1"/>
    <col min="12" max="12" width="15.7109375" style="0" hidden="1" customWidth="1"/>
    <col min="13" max="13" width="4.7109375" style="0" hidden="1" customWidth="1"/>
    <col min="14" max="14" width="15.7109375" style="0" hidden="1" customWidth="1"/>
    <col min="15" max="15" width="4.7109375" style="0" hidden="1" customWidth="1"/>
    <col min="16" max="16" width="15.7109375" style="0" hidden="1" customWidth="1"/>
    <col min="17" max="17" width="4.7109375" style="0" hidden="1" customWidth="1"/>
    <col min="18" max="18" width="15.7109375" style="0" hidden="1" customWidth="1"/>
    <col min="19" max="19" width="4.7109375" style="0" hidden="1" customWidth="1"/>
    <col min="20" max="20" width="15.7109375" style="0" hidden="1" customWidth="1"/>
    <col min="21" max="21" width="4.7109375" style="0" hidden="1" customWidth="1"/>
    <col min="22" max="22" width="15.8515625" style="0" hidden="1" customWidth="1"/>
    <col min="23" max="23" width="4.7109375" style="0" hidden="1" customWidth="1"/>
    <col min="24" max="24" width="15.8515625" style="0" hidden="1" customWidth="1"/>
    <col min="25" max="25" width="4.7109375" style="0" hidden="1" customWidth="1"/>
    <col min="26" max="26" width="15.7109375" style="0" hidden="1" customWidth="1"/>
    <col min="27" max="27" width="4.7109375" style="0" hidden="1" customWidth="1"/>
    <col min="28" max="28" width="15.7109375" style="0" hidden="1" customWidth="1"/>
    <col min="29" max="29" width="4.8515625" style="0" hidden="1" customWidth="1"/>
    <col min="30" max="30" width="15.8515625" style="0" hidden="1" customWidth="1"/>
    <col min="31" max="31" width="4.7109375" style="0" hidden="1" customWidth="1"/>
    <col min="32" max="32" width="15.8515625" style="0" hidden="1" customWidth="1"/>
    <col min="33" max="33" width="4.7109375" style="0" hidden="1" customWidth="1"/>
    <col min="34" max="34" width="15.8515625" style="0" hidden="1" customWidth="1"/>
    <col min="35" max="35" width="4.7109375" style="0" hidden="1" customWidth="1"/>
    <col min="36" max="36" width="15.8515625" style="0" hidden="1" customWidth="1"/>
    <col min="37" max="37" width="4.7109375" style="0" hidden="1" customWidth="1"/>
    <col min="38" max="38" width="15.8515625" style="0" hidden="1" customWidth="1"/>
    <col min="39" max="39" width="4.7109375" style="0" hidden="1" customWidth="1"/>
    <col min="40" max="40" width="15.8515625" style="0" hidden="1" customWidth="1"/>
    <col min="41" max="41" width="4.7109375" style="0" hidden="1" customWidth="1"/>
    <col min="42" max="42" width="15.8515625" style="0" hidden="1" customWidth="1"/>
    <col min="43" max="43" width="4.7109375" style="0" hidden="1" customWidth="1"/>
    <col min="44" max="44" width="15.8515625" style="0" hidden="1" customWidth="1"/>
    <col min="45" max="45" width="4.7109375" style="0" hidden="1" customWidth="1"/>
    <col min="46" max="46" width="15.8515625" style="0" hidden="1" customWidth="1"/>
    <col min="47" max="47" width="4.7109375" style="0" hidden="1" customWidth="1"/>
    <col min="48" max="48" width="15.8515625" style="0" hidden="1" customWidth="1"/>
    <col min="49" max="49" width="4.7109375" style="0" hidden="1" customWidth="1"/>
    <col min="50" max="50" width="15.8515625" style="0" hidden="1" customWidth="1"/>
    <col min="51" max="51" width="4.7109375" style="0" hidden="1" customWidth="1"/>
    <col min="52" max="52" width="15.8515625" style="0" hidden="1" customWidth="1"/>
    <col min="53" max="53" width="4.7109375" style="0" hidden="1" customWidth="1"/>
    <col min="54" max="55" width="15.8515625" style="0" hidden="1" customWidth="1"/>
    <col min="56" max="56" width="11.140625" style="0" hidden="1" customWidth="1"/>
    <col min="57" max="57" width="4.7109375" style="0" hidden="1" customWidth="1"/>
    <col min="58" max="60" width="15.8515625" style="0" hidden="1" customWidth="1"/>
    <col min="61" max="61" width="4.7109375" style="0" customWidth="1"/>
    <col min="62" max="64" width="15.8515625" style="0" customWidth="1"/>
    <col min="65" max="65" width="4.7109375" style="0" customWidth="1"/>
  </cols>
  <sheetData>
    <row r="1" ht="15.75">
      <c r="A1" s="1" t="s">
        <v>12</v>
      </c>
    </row>
    <row r="2" spans="1:62" ht="15.75">
      <c r="A2" s="1" t="s">
        <v>13</v>
      </c>
      <c r="B2" s="22"/>
      <c r="AT2" s="25"/>
      <c r="AX2" s="25"/>
      <c r="BB2" s="25"/>
      <c r="BF2" s="25"/>
      <c r="BJ2" s="25"/>
    </row>
    <row r="3" spans="1:65" ht="12.75" customHeight="1" thickBot="1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24"/>
      <c r="AP3" s="8"/>
      <c r="AQ3" s="8"/>
      <c r="AR3" s="8"/>
      <c r="AS3" s="24"/>
      <c r="AT3" s="8"/>
      <c r="AU3" s="8"/>
      <c r="AV3" s="8"/>
      <c r="AW3" s="24"/>
      <c r="AX3" s="8"/>
      <c r="AY3" s="8"/>
      <c r="AZ3" s="8"/>
      <c r="BA3" s="24"/>
      <c r="BB3" s="8"/>
      <c r="BC3" s="8"/>
      <c r="BD3" s="8"/>
      <c r="BE3" s="24"/>
      <c r="BF3" s="8"/>
      <c r="BG3" s="8"/>
      <c r="BH3" s="8"/>
      <c r="BI3" s="24"/>
      <c r="BJ3" s="8"/>
      <c r="BK3" s="8"/>
      <c r="BL3" s="8"/>
      <c r="BM3" s="32"/>
    </row>
    <row r="4" spans="1:65" ht="15.75">
      <c r="A4" s="8"/>
      <c r="E4" s="8"/>
      <c r="F4" s="33" t="s">
        <v>9</v>
      </c>
      <c r="G4" s="34"/>
      <c r="H4" s="35"/>
      <c r="I4" s="8"/>
      <c r="J4" s="33" t="s">
        <v>10</v>
      </c>
      <c r="K4" s="34"/>
      <c r="L4" s="35"/>
      <c r="M4" s="8"/>
      <c r="N4" s="33" t="s">
        <v>11</v>
      </c>
      <c r="O4" s="34"/>
      <c r="P4" s="35"/>
      <c r="Q4" s="8"/>
      <c r="R4" s="33" t="s">
        <v>14</v>
      </c>
      <c r="S4" s="34"/>
      <c r="T4" s="35"/>
      <c r="U4" s="8"/>
      <c r="V4" s="33" t="s">
        <v>15</v>
      </c>
      <c r="W4" s="34"/>
      <c r="X4" s="35"/>
      <c r="Y4" s="8"/>
      <c r="Z4" s="33" t="s">
        <v>16</v>
      </c>
      <c r="AA4" s="34"/>
      <c r="AB4" s="35"/>
      <c r="AC4" s="8"/>
      <c r="AD4" s="33" t="s">
        <v>17</v>
      </c>
      <c r="AE4" s="34"/>
      <c r="AF4" s="35"/>
      <c r="AG4" s="8"/>
      <c r="AH4" s="33" t="s">
        <v>18</v>
      </c>
      <c r="AI4" s="34"/>
      <c r="AJ4" s="35"/>
      <c r="AK4" s="8"/>
      <c r="AL4" s="33" t="s">
        <v>19</v>
      </c>
      <c r="AM4" s="34"/>
      <c r="AN4" s="35"/>
      <c r="AO4" s="24"/>
      <c r="AP4" s="33" t="s">
        <v>20</v>
      </c>
      <c r="AQ4" s="34"/>
      <c r="AR4" s="35"/>
      <c r="AS4" s="24"/>
      <c r="AT4" s="33" t="s">
        <v>21</v>
      </c>
      <c r="AU4" s="34"/>
      <c r="AV4" s="35"/>
      <c r="AW4" s="24"/>
      <c r="AX4" s="33" t="s">
        <v>22</v>
      </c>
      <c r="AY4" s="34"/>
      <c r="AZ4" s="35"/>
      <c r="BA4" s="24"/>
      <c r="BB4" s="33" t="s">
        <v>23</v>
      </c>
      <c r="BC4" s="34"/>
      <c r="BD4" s="35"/>
      <c r="BE4" s="24"/>
      <c r="BF4" s="36" t="s">
        <v>26</v>
      </c>
      <c r="BG4" s="36"/>
      <c r="BH4" s="36"/>
      <c r="BI4" s="24"/>
      <c r="BJ4" s="33" t="s">
        <v>27</v>
      </c>
      <c r="BK4" s="34"/>
      <c r="BL4" s="35"/>
      <c r="BM4" s="32"/>
    </row>
    <row r="5" spans="1:65" ht="16.5" thickBot="1">
      <c r="A5" s="8"/>
      <c r="B5" s="2" t="s">
        <v>0</v>
      </c>
      <c r="C5" s="2"/>
      <c r="D5" s="7" t="s">
        <v>1</v>
      </c>
      <c r="E5" s="28"/>
      <c r="F5" s="26" t="s">
        <v>2</v>
      </c>
      <c r="G5" s="26"/>
      <c r="H5" s="26" t="s">
        <v>3</v>
      </c>
      <c r="I5" s="29"/>
      <c r="J5" s="26" t="s">
        <v>2</v>
      </c>
      <c r="K5" s="26"/>
      <c r="L5" s="26" t="s">
        <v>3</v>
      </c>
      <c r="M5" s="29"/>
      <c r="N5" s="26" t="s">
        <v>2</v>
      </c>
      <c r="O5" s="26"/>
      <c r="P5" s="26" t="s">
        <v>3</v>
      </c>
      <c r="Q5" s="29"/>
      <c r="R5" s="26" t="s">
        <v>2</v>
      </c>
      <c r="S5" s="26"/>
      <c r="T5" s="26" t="s">
        <v>3</v>
      </c>
      <c r="U5" s="29"/>
      <c r="V5" s="26" t="s">
        <v>2</v>
      </c>
      <c r="W5" s="26"/>
      <c r="X5" s="26" t="s">
        <v>3</v>
      </c>
      <c r="Y5" s="29"/>
      <c r="Z5" s="26" t="s">
        <v>2</v>
      </c>
      <c r="AA5" s="26"/>
      <c r="AB5" s="26" t="s">
        <v>3</v>
      </c>
      <c r="AC5" s="29"/>
      <c r="AD5" s="26" t="s">
        <v>2</v>
      </c>
      <c r="AE5" s="26"/>
      <c r="AF5" s="26" t="s">
        <v>3</v>
      </c>
      <c r="AG5" s="29"/>
      <c r="AH5" s="26" t="s">
        <v>2</v>
      </c>
      <c r="AI5" s="26"/>
      <c r="AJ5" s="26" t="s">
        <v>3</v>
      </c>
      <c r="AK5" s="29"/>
      <c r="AL5" s="26" t="s">
        <v>2</v>
      </c>
      <c r="AM5" s="26"/>
      <c r="AN5" s="26" t="s">
        <v>3</v>
      </c>
      <c r="AO5" s="30"/>
      <c r="AP5" s="26" t="s">
        <v>2</v>
      </c>
      <c r="AQ5" s="26"/>
      <c r="AR5" s="26" t="s">
        <v>3</v>
      </c>
      <c r="AS5" s="30"/>
      <c r="AT5" s="26" t="s">
        <v>2</v>
      </c>
      <c r="AU5" s="26"/>
      <c r="AV5" s="26" t="s">
        <v>3</v>
      </c>
      <c r="AW5" s="30"/>
      <c r="AX5" s="26" t="s">
        <v>2</v>
      </c>
      <c r="AY5" s="26"/>
      <c r="AZ5" s="26" t="s">
        <v>3</v>
      </c>
      <c r="BA5" s="30"/>
      <c r="BB5" s="26" t="s">
        <v>2</v>
      </c>
      <c r="BC5" s="26" t="s">
        <v>24</v>
      </c>
      <c r="BD5" s="26" t="s">
        <v>3</v>
      </c>
      <c r="BE5" s="30"/>
      <c r="BF5" s="2" t="s">
        <v>2</v>
      </c>
      <c r="BG5" s="2" t="s">
        <v>24</v>
      </c>
      <c r="BH5" s="2" t="s">
        <v>3</v>
      </c>
      <c r="BI5" s="24"/>
      <c r="BJ5" s="10" t="s">
        <v>2</v>
      </c>
      <c r="BK5" s="2" t="s">
        <v>24</v>
      </c>
      <c r="BL5" s="11" t="s">
        <v>3</v>
      </c>
      <c r="BM5" s="32"/>
    </row>
    <row r="6" spans="1:65" ht="30" customHeight="1">
      <c r="A6" s="8"/>
      <c r="B6" s="3">
        <v>5</v>
      </c>
      <c r="C6" s="3"/>
      <c r="D6" s="5"/>
      <c r="E6" s="23"/>
      <c r="F6" s="12">
        <v>19558</v>
      </c>
      <c r="G6" s="15"/>
      <c r="H6" s="14">
        <v>29337</v>
      </c>
      <c r="I6" s="8"/>
      <c r="J6" s="12">
        <f>(F6*0.03)+F6</f>
        <v>20144.74</v>
      </c>
      <c r="K6" s="13"/>
      <c r="L6" s="14">
        <f aca="true" t="shared" si="0" ref="L6:L13">(H6*0.03)+H6</f>
        <v>30217.11</v>
      </c>
      <c r="M6" s="8"/>
      <c r="N6" s="12">
        <f>J6</f>
        <v>20144.74</v>
      </c>
      <c r="O6" s="13"/>
      <c r="P6" s="14">
        <f>L6</f>
        <v>30217.11</v>
      </c>
      <c r="Q6" s="8"/>
      <c r="R6" s="12">
        <f>(N6*0.04)+N6</f>
        <v>20950.5296</v>
      </c>
      <c r="S6" s="13"/>
      <c r="T6" s="14">
        <f>(P6*0.04)+P6</f>
        <v>31425.7944</v>
      </c>
      <c r="U6" s="8"/>
      <c r="V6" s="12">
        <f>(R6*0.025)+R6</f>
        <v>21474.292840000002</v>
      </c>
      <c r="W6" s="13"/>
      <c r="X6" s="14">
        <f>(T6*0.025)+T6</f>
        <v>32211.43926</v>
      </c>
      <c r="Y6" s="8"/>
      <c r="Z6" s="12">
        <f>(V6*0.025)+V6</f>
        <v>22011.150161</v>
      </c>
      <c r="AA6" s="13"/>
      <c r="AB6" s="14">
        <f>(X6*0.025)+X6</f>
        <v>33016.7252415</v>
      </c>
      <c r="AC6" s="8"/>
      <c r="AD6" s="12">
        <f>(Z6*0.02)+Z6</f>
        <v>22451.37316422</v>
      </c>
      <c r="AE6" s="13"/>
      <c r="AF6" s="14">
        <f>(AB6*0.02)+AB6</f>
        <v>33677.05974633</v>
      </c>
      <c r="AG6" s="8"/>
      <c r="AH6" s="12">
        <f>(AD6*0.02)+AD6</f>
        <v>22900.4006275044</v>
      </c>
      <c r="AI6" s="13"/>
      <c r="AJ6" s="14">
        <f>(AF6*0.02)+AF6</f>
        <v>34350.6009412566</v>
      </c>
      <c r="AK6" s="8"/>
      <c r="AL6" s="12">
        <f>(AH6*0.025)+AH6</f>
        <v>23472.91064319201</v>
      </c>
      <c r="AM6" s="13"/>
      <c r="AN6" s="14">
        <f>(AJ6*0.025)+AJ6</f>
        <v>35209.36596478801</v>
      </c>
      <c r="AO6" s="24"/>
      <c r="AP6" s="12">
        <f>(AL6*0.02)+AL6</f>
        <v>23942.36885605585</v>
      </c>
      <c r="AQ6" s="13"/>
      <c r="AR6" s="14">
        <f>(AN6*0.02)+AN6</f>
        <v>35913.55328408377</v>
      </c>
      <c r="AS6" s="24"/>
      <c r="AT6" s="12">
        <f>(AP6*0.02)+AP6</f>
        <v>24421.21623317697</v>
      </c>
      <c r="AU6" s="13"/>
      <c r="AV6" s="14">
        <f>(AR6*0.02)+AR6</f>
        <v>36631.82434976545</v>
      </c>
      <c r="AW6" s="24"/>
      <c r="AX6" s="12">
        <f>(AT6*0.025)+AT6</f>
        <v>25031.746639006393</v>
      </c>
      <c r="AY6" s="13"/>
      <c r="AZ6" s="14">
        <f>(AV6*0.025)+AV6</f>
        <v>37547.61995850958</v>
      </c>
      <c r="BA6" s="24"/>
      <c r="BB6" s="12">
        <f>(AX6*0.025)+AX6</f>
        <v>25657.540304981554</v>
      </c>
      <c r="BC6" s="13">
        <f>(BD6-BB6)/2+BB6</f>
        <v>32071.925381226938</v>
      </c>
      <c r="BD6" s="14">
        <f>(AZ6*0.025)+AZ6</f>
        <v>38486.31045747232</v>
      </c>
      <c r="BE6" s="24"/>
      <c r="BF6" s="13">
        <f>(BB6*0.0232)+BB6</f>
        <v>26252.795240057127</v>
      </c>
      <c r="BG6" s="13">
        <f>(BH6-BF6)/2+BF6</f>
        <v>32815.9940500714</v>
      </c>
      <c r="BH6" s="13">
        <f>(BD6*0.0232)+BD6</f>
        <v>39379.19286008568</v>
      </c>
      <c r="BI6" s="24"/>
      <c r="BJ6" s="12">
        <f>(BF6*0.022)+BF6</f>
        <v>26830.356735338384</v>
      </c>
      <c r="BK6" s="13">
        <f>(BL6-BJ6)/2+BJ6</f>
        <v>33537.94591917297</v>
      </c>
      <c r="BL6" s="14">
        <f>(BH6*0.022)+BH6</f>
        <v>40245.53510300756</v>
      </c>
      <c r="BM6" s="32"/>
    </row>
    <row r="7" spans="1:65" ht="30" customHeight="1">
      <c r="A7" s="8"/>
      <c r="B7" s="3">
        <v>6</v>
      </c>
      <c r="C7" s="3"/>
      <c r="D7" s="5"/>
      <c r="E7" s="23"/>
      <c r="F7" s="12">
        <v>20536</v>
      </c>
      <c r="G7" s="15"/>
      <c r="H7" s="14">
        <v>30804</v>
      </c>
      <c r="I7" s="8"/>
      <c r="J7" s="12">
        <f aca="true" t="shared" si="1" ref="J7:J21">(F7*0.03)+F7</f>
        <v>21152.08</v>
      </c>
      <c r="K7" s="15"/>
      <c r="L7" s="14">
        <f t="shared" si="0"/>
        <v>31728.12</v>
      </c>
      <c r="M7" s="8"/>
      <c r="N7" s="12">
        <f aca="true" t="shared" si="2" ref="N7:N21">J7</f>
        <v>21152.08</v>
      </c>
      <c r="O7" s="15"/>
      <c r="P7" s="14">
        <f aca="true" t="shared" si="3" ref="P7:P21">L7</f>
        <v>31728.12</v>
      </c>
      <c r="Q7" s="8"/>
      <c r="R7" s="12">
        <f aca="true" t="shared" si="4" ref="R7:R21">(N7*0.04)+N7</f>
        <v>21998.163200000003</v>
      </c>
      <c r="S7" s="15"/>
      <c r="T7" s="14">
        <f aca="true" t="shared" si="5" ref="T7:T21">(P7*0.04)+P7</f>
        <v>32997.2448</v>
      </c>
      <c r="U7" s="8"/>
      <c r="V7" s="12">
        <f aca="true" t="shared" si="6" ref="V7:V21">(R7*0.025)+R7</f>
        <v>22548.117280000002</v>
      </c>
      <c r="W7" s="15"/>
      <c r="X7" s="14">
        <f>(T7*0.025)+T7</f>
        <v>33822.17592</v>
      </c>
      <c r="Y7" s="8"/>
      <c r="Z7" s="12">
        <f aca="true" t="shared" si="7" ref="Z7:Z21">(V7*0.025)+V7</f>
        <v>23111.820212000002</v>
      </c>
      <c r="AA7" s="15"/>
      <c r="AB7" s="14">
        <f>(X7*0.025)+X7</f>
        <v>34667.730318</v>
      </c>
      <c r="AC7" s="8"/>
      <c r="AD7" s="12">
        <f aca="true" t="shared" si="8" ref="AD7:AD21">(Z7*0.02)+Z7</f>
        <v>23574.056616240003</v>
      </c>
      <c r="AE7" s="15"/>
      <c r="AF7" s="14">
        <f aca="true" t="shared" si="9" ref="AF7:AF21">(AB7*0.02)+AB7</f>
        <v>35361.08492436</v>
      </c>
      <c r="AG7" s="8"/>
      <c r="AH7" s="12">
        <f aca="true" t="shared" si="10" ref="AH7:AH21">(AD7*0.02)+AD7</f>
        <v>24045.537748564802</v>
      </c>
      <c r="AI7" s="15"/>
      <c r="AJ7" s="14">
        <f aca="true" t="shared" si="11" ref="AJ7:AJ21">(AF7*0.02)+AF7</f>
        <v>36068.3066228472</v>
      </c>
      <c r="AK7" s="8"/>
      <c r="AL7" s="12">
        <f aca="true" t="shared" si="12" ref="AL7:AL21">(AH7*0.025)+AH7</f>
        <v>24646.676192278923</v>
      </c>
      <c r="AM7" s="15"/>
      <c r="AN7" s="14">
        <f aca="true" t="shared" si="13" ref="AN7:AN21">(AJ7*0.025)+AJ7</f>
        <v>36970.01428841838</v>
      </c>
      <c r="AO7" s="24"/>
      <c r="AP7" s="12">
        <f aca="true" t="shared" si="14" ref="AP7:AP21">(AL7*0.02)+AL7</f>
        <v>25139.6097161245</v>
      </c>
      <c r="AQ7" s="15"/>
      <c r="AR7" s="14">
        <f aca="true" t="shared" si="15" ref="AR7:AR21">(AN7*0.02)+AN7</f>
        <v>37709.41457418675</v>
      </c>
      <c r="AS7" s="24"/>
      <c r="AT7" s="12">
        <f aca="true" t="shared" si="16" ref="AT7:AT21">(AP7*0.02)+AP7</f>
        <v>25642.40191044699</v>
      </c>
      <c r="AU7" s="15"/>
      <c r="AV7" s="14">
        <f aca="true" t="shared" si="17" ref="AV7:AV21">(AR7*0.02)+AR7</f>
        <v>38463.60286567048</v>
      </c>
      <c r="AW7" s="24"/>
      <c r="AX7" s="12">
        <f aca="true" t="shared" si="18" ref="AX7:AX21">(AT7*0.025)+AT7</f>
        <v>26283.461958208165</v>
      </c>
      <c r="AY7" s="15"/>
      <c r="AZ7" s="14">
        <f aca="true" t="shared" si="19" ref="AZ7:AZ21">(AV7*0.025)+AV7</f>
        <v>39425.19293731224</v>
      </c>
      <c r="BA7" s="24"/>
      <c r="BB7" s="12">
        <f aca="true" t="shared" si="20" ref="BB7:BB21">(AX7*0.025)+AX7</f>
        <v>26940.54850716337</v>
      </c>
      <c r="BC7" s="13">
        <f>(BD7-BB7)/2+BB7</f>
        <v>33675.68563395421</v>
      </c>
      <c r="BD7" s="14">
        <f aca="true" t="shared" si="21" ref="BD7:BD21">(AZ7*0.025)+AZ7</f>
        <v>40410.822760745046</v>
      </c>
      <c r="BE7" s="24"/>
      <c r="BF7" s="13">
        <f aca="true" t="shared" si="22" ref="BF7:BF21">(BB7*0.0232)+BB7</f>
        <v>27565.56923252956</v>
      </c>
      <c r="BG7" s="13">
        <f>(BH7-BF7)/2+BF7</f>
        <v>34456.96154066194</v>
      </c>
      <c r="BH7" s="13">
        <f aca="true" t="shared" si="23" ref="BH7:BH21">(BD7*0.0232)+BD7</f>
        <v>41348.35384879433</v>
      </c>
      <c r="BI7" s="24"/>
      <c r="BJ7" s="12">
        <f aca="true" t="shared" si="24" ref="BJ7:BJ21">(BF7*0.022)+BF7</f>
        <v>28172.01175564521</v>
      </c>
      <c r="BK7" s="13">
        <f aca="true" t="shared" si="25" ref="BK7:BK21">(BL7-BJ7)/2+BJ7</f>
        <v>35215.01469455651</v>
      </c>
      <c r="BL7" s="14">
        <f aca="true" t="shared" si="26" ref="BL7:BL21">(BH7*0.022)+BH7</f>
        <v>42258.0176334678</v>
      </c>
      <c r="BM7" s="32"/>
    </row>
    <row r="8" spans="1:65" ht="30" customHeight="1">
      <c r="A8" s="8"/>
      <c r="B8" s="3">
        <v>7</v>
      </c>
      <c r="C8" s="3"/>
      <c r="D8" s="5"/>
      <c r="E8" s="23"/>
      <c r="F8" s="12">
        <v>21563</v>
      </c>
      <c r="G8" s="15"/>
      <c r="H8" s="14">
        <v>32345</v>
      </c>
      <c r="I8" s="8"/>
      <c r="J8" s="12">
        <f t="shared" si="1"/>
        <v>22209.89</v>
      </c>
      <c r="K8" s="15"/>
      <c r="L8" s="14">
        <f t="shared" si="0"/>
        <v>33315.35</v>
      </c>
      <c r="M8" s="8"/>
      <c r="N8" s="12">
        <f t="shared" si="2"/>
        <v>22209.89</v>
      </c>
      <c r="O8" s="15"/>
      <c r="P8" s="14">
        <f t="shared" si="3"/>
        <v>33315.35</v>
      </c>
      <c r="Q8" s="8"/>
      <c r="R8" s="12">
        <f t="shared" si="4"/>
        <v>23098.2856</v>
      </c>
      <c r="S8" s="15"/>
      <c r="T8" s="14">
        <f t="shared" si="5"/>
        <v>34647.964</v>
      </c>
      <c r="U8" s="8"/>
      <c r="V8" s="12">
        <f t="shared" si="6"/>
        <v>23675.742739999998</v>
      </c>
      <c r="W8" s="15"/>
      <c r="X8" s="14">
        <f aca="true" t="shared" si="27" ref="X8:X21">(T8*0.025)+T8</f>
        <v>35514.1631</v>
      </c>
      <c r="Y8" s="8"/>
      <c r="Z8" s="12">
        <f t="shared" si="7"/>
        <v>24267.636308499998</v>
      </c>
      <c r="AA8" s="15"/>
      <c r="AB8" s="14">
        <f aca="true" t="shared" si="28" ref="AB8:AB21">(X8*0.025)+X8</f>
        <v>36402.0171775</v>
      </c>
      <c r="AC8" s="8"/>
      <c r="AD8" s="12">
        <f t="shared" si="8"/>
        <v>24752.989034669998</v>
      </c>
      <c r="AE8" s="15"/>
      <c r="AF8" s="14">
        <f t="shared" si="9"/>
        <v>37130.057521049996</v>
      </c>
      <c r="AG8" s="8"/>
      <c r="AH8" s="12">
        <f t="shared" si="10"/>
        <v>25248.048815363396</v>
      </c>
      <c r="AI8" s="15"/>
      <c r="AJ8" s="14">
        <f t="shared" si="11"/>
        <v>37872.65867147099</v>
      </c>
      <c r="AK8" s="8"/>
      <c r="AL8" s="12">
        <f t="shared" si="12"/>
        <v>25879.250035747482</v>
      </c>
      <c r="AM8" s="15"/>
      <c r="AN8" s="14">
        <f t="shared" si="13"/>
        <v>38819.47513825777</v>
      </c>
      <c r="AO8" s="24"/>
      <c r="AP8" s="12">
        <f t="shared" si="14"/>
        <v>26396.83503646243</v>
      </c>
      <c r="AQ8" s="15"/>
      <c r="AR8" s="14">
        <f t="shared" si="15"/>
        <v>39595.86464102292</v>
      </c>
      <c r="AS8" s="24"/>
      <c r="AT8" s="12">
        <f t="shared" si="16"/>
        <v>26924.77173719168</v>
      </c>
      <c r="AU8" s="15"/>
      <c r="AV8" s="14">
        <f t="shared" si="17"/>
        <v>40387.78193384338</v>
      </c>
      <c r="AW8" s="24"/>
      <c r="AX8" s="12">
        <f t="shared" si="18"/>
        <v>27597.89103062147</v>
      </c>
      <c r="AY8" s="15"/>
      <c r="AZ8" s="14">
        <f t="shared" si="19"/>
        <v>41397.476482189464</v>
      </c>
      <c r="BA8" s="24"/>
      <c r="BB8" s="12">
        <f t="shared" si="20"/>
        <v>28287.83830638701</v>
      </c>
      <c r="BC8" s="13">
        <f aca="true" t="shared" si="29" ref="BC8:BC21">(BD8-BB8)/2+BB8</f>
        <v>35360.125850315606</v>
      </c>
      <c r="BD8" s="14">
        <f t="shared" si="21"/>
        <v>42432.4133942442</v>
      </c>
      <c r="BE8" s="24"/>
      <c r="BF8" s="13">
        <f t="shared" si="22"/>
        <v>28944.116155095187</v>
      </c>
      <c r="BG8" s="13">
        <f aca="true" t="shared" si="30" ref="BG8:BG21">(BH8-BF8)/2+BF8</f>
        <v>36180.48077004292</v>
      </c>
      <c r="BH8" s="13">
        <f t="shared" si="23"/>
        <v>43416.845384990665</v>
      </c>
      <c r="BI8" s="24"/>
      <c r="BJ8" s="12">
        <f t="shared" si="24"/>
        <v>29580.886710507282</v>
      </c>
      <c r="BK8" s="13">
        <f t="shared" si="25"/>
        <v>36976.45134698387</v>
      </c>
      <c r="BL8" s="14">
        <f t="shared" si="26"/>
        <v>44372.01598346046</v>
      </c>
      <c r="BM8" s="32"/>
    </row>
    <row r="9" spans="1:65" ht="30" customHeight="1">
      <c r="A9" s="8"/>
      <c r="B9" s="3">
        <v>8</v>
      </c>
      <c r="C9" s="3"/>
      <c r="D9" s="5"/>
      <c r="E9" s="23"/>
      <c r="F9" s="12">
        <v>22641</v>
      </c>
      <c r="G9" s="15"/>
      <c r="H9" s="14">
        <v>33962</v>
      </c>
      <c r="I9" s="8"/>
      <c r="J9" s="12">
        <f t="shared" si="1"/>
        <v>23320.23</v>
      </c>
      <c r="K9" s="15"/>
      <c r="L9" s="14">
        <f t="shared" si="0"/>
        <v>34980.86</v>
      </c>
      <c r="M9" s="8"/>
      <c r="N9" s="12">
        <f t="shared" si="2"/>
        <v>23320.23</v>
      </c>
      <c r="O9" s="15"/>
      <c r="P9" s="14">
        <f t="shared" si="3"/>
        <v>34980.86</v>
      </c>
      <c r="Q9" s="8"/>
      <c r="R9" s="12">
        <f t="shared" si="4"/>
        <v>24253.0392</v>
      </c>
      <c r="S9" s="15"/>
      <c r="T9" s="14">
        <f t="shared" si="5"/>
        <v>36380.0944</v>
      </c>
      <c r="U9" s="8"/>
      <c r="V9" s="12">
        <f t="shared" si="6"/>
        <v>24859.36518</v>
      </c>
      <c r="W9" s="15"/>
      <c r="X9" s="14">
        <f t="shared" si="27"/>
        <v>37289.59676</v>
      </c>
      <c r="Y9" s="8"/>
      <c r="Z9" s="12">
        <f t="shared" si="7"/>
        <v>25480.8493095</v>
      </c>
      <c r="AA9" s="15"/>
      <c r="AB9" s="14">
        <f t="shared" si="28"/>
        <v>38221.836679</v>
      </c>
      <c r="AC9" s="8"/>
      <c r="AD9" s="12">
        <f t="shared" si="8"/>
        <v>25990.466295690003</v>
      </c>
      <c r="AE9" s="15"/>
      <c r="AF9" s="14">
        <f t="shared" si="9"/>
        <v>38986.27341258</v>
      </c>
      <c r="AG9" s="8"/>
      <c r="AH9" s="12">
        <f t="shared" si="10"/>
        <v>26510.275621603803</v>
      </c>
      <c r="AI9" s="15"/>
      <c r="AJ9" s="14">
        <f t="shared" si="11"/>
        <v>39765.9988808316</v>
      </c>
      <c r="AK9" s="8"/>
      <c r="AL9" s="12">
        <f t="shared" si="12"/>
        <v>27173.0325121439</v>
      </c>
      <c r="AM9" s="15"/>
      <c r="AN9" s="14">
        <f t="shared" si="13"/>
        <v>40760.148852852384</v>
      </c>
      <c r="AO9" s="24"/>
      <c r="AP9" s="12">
        <f t="shared" si="14"/>
        <v>27716.493162386778</v>
      </c>
      <c r="AQ9" s="15"/>
      <c r="AR9" s="14">
        <f t="shared" si="15"/>
        <v>41575.35182990943</v>
      </c>
      <c r="AS9" s="24"/>
      <c r="AT9" s="12">
        <f t="shared" si="16"/>
        <v>28270.823025634512</v>
      </c>
      <c r="AU9" s="15"/>
      <c r="AV9" s="14">
        <f t="shared" si="17"/>
        <v>42406.85886650762</v>
      </c>
      <c r="AW9" s="24"/>
      <c r="AX9" s="12">
        <f t="shared" si="18"/>
        <v>28977.593601275374</v>
      </c>
      <c r="AY9" s="15"/>
      <c r="AZ9" s="14">
        <f t="shared" si="19"/>
        <v>43467.030338170305</v>
      </c>
      <c r="BA9" s="24"/>
      <c r="BB9" s="12">
        <f t="shared" si="20"/>
        <v>29702.03344130726</v>
      </c>
      <c r="BC9" s="13">
        <f t="shared" si="29"/>
        <v>37127.86976896591</v>
      </c>
      <c r="BD9" s="14">
        <f t="shared" si="21"/>
        <v>44553.70609662456</v>
      </c>
      <c r="BE9" s="24"/>
      <c r="BF9" s="13">
        <f t="shared" si="22"/>
        <v>30391.12061714559</v>
      </c>
      <c r="BG9" s="13">
        <f t="shared" si="30"/>
        <v>37989.23634760592</v>
      </c>
      <c r="BH9" s="13">
        <f t="shared" si="23"/>
        <v>45587.35207806625</v>
      </c>
      <c r="BI9" s="24"/>
      <c r="BJ9" s="12">
        <f t="shared" si="24"/>
        <v>31059.725270722793</v>
      </c>
      <c r="BK9" s="13">
        <f t="shared" si="25"/>
        <v>38824.999547253254</v>
      </c>
      <c r="BL9" s="14">
        <f t="shared" si="26"/>
        <v>46590.27382378371</v>
      </c>
      <c r="BM9" s="32"/>
    </row>
    <row r="10" spans="1:65" ht="30" customHeight="1">
      <c r="A10" s="8"/>
      <c r="B10" s="3">
        <v>9</v>
      </c>
      <c r="C10" s="3"/>
      <c r="D10" s="5" t="s">
        <v>4</v>
      </c>
      <c r="E10" s="23"/>
      <c r="F10" s="12">
        <v>23773</v>
      </c>
      <c r="G10" s="15"/>
      <c r="H10" s="14">
        <v>35660</v>
      </c>
      <c r="I10" s="8"/>
      <c r="J10" s="12">
        <f t="shared" si="1"/>
        <v>24486.19</v>
      </c>
      <c r="K10" s="15"/>
      <c r="L10" s="14">
        <f t="shared" si="0"/>
        <v>36729.8</v>
      </c>
      <c r="M10" s="8"/>
      <c r="N10" s="12">
        <f t="shared" si="2"/>
        <v>24486.19</v>
      </c>
      <c r="O10" s="15"/>
      <c r="P10" s="14">
        <f t="shared" si="3"/>
        <v>36729.8</v>
      </c>
      <c r="Q10" s="8"/>
      <c r="R10" s="12">
        <f t="shared" si="4"/>
        <v>25465.6376</v>
      </c>
      <c r="S10" s="15"/>
      <c r="T10" s="14">
        <f t="shared" si="5"/>
        <v>38198.992000000006</v>
      </c>
      <c r="U10" s="8"/>
      <c r="V10" s="12">
        <f t="shared" si="6"/>
        <v>26102.27854</v>
      </c>
      <c r="W10" s="15"/>
      <c r="X10" s="14">
        <f t="shared" si="27"/>
        <v>39153.96680000001</v>
      </c>
      <c r="Y10" s="8"/>
      <c r="Z10" s="12">
        <f t="shared" si="7"/>
        <v>26754.8355035</v>
      </c>
      <c r="AA10" s="15"/>
      <c r="AB10" s="14">
        <f t="shared" si="28"/>
        <v>40132.81597000001</v>
      </c>
      <c r="AC10" s="8"/>
      <c r="AD10" s="12">
        <f t="shared" si="8"/>
        <v>27289.93221357</v>
      </c>
      <c r="AE10" s="15"/>
      <c r="AF10" s="14">
        <f t="shared" si="9"/>
        <v>40935.47228940001</v>
      </c>
      <c r="AG10" s="8"/>
      <c r="AH10" s="12">
        <f t="shared" si="10"/>
        <v>27835.730857841398</v>
      </c>
      <c r="AI10" s="15"/>
      <c r="AJ10" s="14">
        <f t="shared" si="11"/>
        <v>41754.18173518801</v>
      </c>
      <c r="AK10" s="8"/>
      <c r="AL10" s="12">
        <f t="shared" si="12"/>
        <v>28531.624129287433</v>
      </c>
      <c r="AM10" s="15"/>
      <c r="AN10" s="14">
        <f t="shared" si="13"/>
        <v>42798.036278567706</v>
      </c>
      <c r="AO10" s="24"/>
      <c r="AP10" s="12">
        <f t="shared" si="14"/>
        <v>29102.25661187318</v>
      </c>
      <c r="AQ10" s="15"/>
      <c r="AR10" s="14">
        <f t="shared" si="15"/>
        <v>43653.99700413906</v>
      </c>
      <c r="AS10" s="24"/>
      <c r="AT10" s="12">
        <f t="shared" si="16"/>
        <v>29684.301744110646</v>
      </c>
      <c r="AU10" s="15"/>
      <c r="AV10" s="14">
        <f t="shared" si="17"/>
        <v>44527.076944221844</v>
      </c>
      <c r="AW10" s="24"/>
      <c r="AX10" s="12">
        <f t="shared" si="18"/>
        <v>30426.409287713414</v>
      </c>
      <c r="AY10" s="15"/>
      <c r="AZ10" s="14">
        <f t="shared" si="19"/>
        <v>45640.25386782739</v>
      </c>
      <c r="BA10" s="24"/>
      <c r="BB10" s="12">
        <f t="shared" si="20"/>
        <v>31187.06951990625</v>
      </c>
      <c r="BC10" s="13">
        <f t="shared" si="29"/>
        <v>38984.16486721466</v>
      </c>
      <c r="BD10" s="14">
        <f t="shared" si="21"/>
        <v>46781.26021452308</v>
      </c>
      <c r="BE10" s="24"/>
      <c r="BF10" s="13">
        <f t="shared" si="22"/>
        <v>31910.609532768074</v>
      </c>
      <c r="BG10" s="13">
        <f t="shared" si="30"/>
        <v>39888.59749213404</v>
      </c>
      <c r="BH10" s="13">
        <f t="shared" si="23"/>
        <v>47866.58545150001</v>
      </c>
      <c r="BI10" s="24"/>
      <c r="BJ10" s="12">
        <f t="shared" si="24"/>
        <v>32612.642942488972</v>
      </c>
      <c r="BK10" s="13">
        <f t="shared" si="25"/>
        <v>40766.14663696099</v>
      </c>
      <c r="BL10" s="14">
        <f t="shared" si="26"/>
        <v>48919.65033143301</v>
      </c>
      <c r="BM10" s="32"/>
    </row>
    <row r="11" spans="1:65" ht="30" customHeight="1">
      <c r="A11" s="8"/>
      <c r="B11" s="3">
        <v>10</v>
      </c>
      <c r="C11" s="3"/>
      <c r="D11" s="5"/>
      <c r="E11" s="23"/>
      <c r="F11" s="12">
        <v>24962</v>
      </c>
      <c r="G11" s="15"/>
      <c r="H11" s="14">
        <v>37443</v>
      </c>
      <c r="I11" s="8"/>
      <c r="J11" s="12">
        <f t="shared" si="1"/>
        <v>25710.86</v>
      </c>
      <c r="K11" s="15"/>
      <c r="L11" s="14">
        <f t="shared" si="0"/>
        <v>38566.29</v>
      </c>
      <c r="M11" s="8"/>
      <c r="N11" s="12">
        <f t="shared" si="2"/>
        <v>25710.86</v>
      </c>
      <c r="O11" s="15"/>
      <c r="P11" s="14">
        <f t="shared" si="3"/>
        <v>38566.29</v>
      </c>
      <c r="Q11" s="8"/>
      <c r="R11" s="12">
        <f t="shared" si="4"/>
        <v>26739.2944</v>
      </c>
      <c r="S11" s="15"/>
      <c r="T11" s="14">
        <f t="shared" si="5"/>
        <v>40108.9416</v>
      </c>
      <c r="U11" s="8"/>
      <c r="V11" s="12">
        <f t="shared" si="6"/>
        <v>27407.77676</v>
      </c>
      <c r="W11" s="15"/>
      <c r="X11" s="14">
        <f t="shared" si="27"/>
        <v>41111.66514</v>
      </c>
      <c r="Y11" s="8"/>
      <c r="Z11" s="12">
        <f t="shared" si="7"/>
        <v>28092.971179</v>
      </c>
      <c r="AA11" s="15"/>
      <c r="AB11" s="14">
        <f t="shared" si="28"/>
        <v>42139.4567685</v>
      </c>
      <c r="AC11" s="8"/>
      <c r="AD11" s="12">
        <f t="shared" si="8"/>
        <v>28654.83060258</v>
      </c>
      <c r="AE11" s="15"/>
      <c r="AF11" s="14">
        <f t="shared" si="9"/>
        <v>42982.24590387</v>
      </c>
      <c r="AG11" s="8"/>
      <c r="AH11" s="12">
        <f t="shared" si="10"/>
        <v>29227.9272146316</v>
      </c>
      <c r="AI11" s="15"/>
      <c r="AJ11" s="14">
        <f t="shared" si="11"/>
        <v>43841.8908219474</v>
      </c>
      <c r="AK11" s="8"/>
      <c r="AL11" s="12">
        <f t="shared" si="12"/>
        <v>29958.62539499739</v>
      </c>
      <c r="AM11" s="15"/>
      <c r="AN11" s="14">
        <f t="shared" si="13"/>
        <v>44937.938092496086</v>
      </c>
      <c r="AO11" s="24"/>
      <c r="AP11" s="12">
        <f t="shared" si="14"/>
        <v>30557.79790289734</v>
      </c>
      <c r="AQ11" s="15"/>
      <c r="AR11" s="14">
        <f t="shared" si="15"/>
        <v>45836.69685434601</v>
      </c>
      <c r="AS11" s="24"/>
      <c r="AT11" s="12">
        <f t="shared" si="16"/>
        <v>31168.953860955284</v>
      </c>
      <c r="AU11" s="15"/>
      <c r="AV11" s="14">
        <f t="shared" si="17"/>
        <v>46753.43079143293</v>
      </c>
      <c r="AW11" s="24"/>
      <c r="AX11" s="12">
        <f t="shared" si="18"/>
        <v>31948.177707479164</v>
      </c>
      <c r="AY11" s="15"/>
      <c r="AZ11" s="14">
        <f t="shared" si="19"/>
        <v>47922.266561218756</v>
      </c>
      <c r="BA11" s="24"/>
      <c r="BB11" s="12">
        <f t="shared" si="20"/>
        <v>32746.882150166144</v>
      </c>
      <c r="BC11" s="13">
        <f t="shared" si="29"/>
        <v>40933.60268770768</v>
      </c>
      <c r="BD11" s="14">
        <f t="shared" si="21"/>
        <v>49120.32322524922</v>
      </c>
      <c r="BE11" s="24"/>
      <c r="BF11" s="13">
        <f t="shared" si="22"/>
        <v>33506.60981605</v>
      </c>
      <c r="BG11" s="13">
        <f t="shared" si="30"/>
        <v>41883.2622700625</v>
      </c>
      <c r="BH11" s="13">
        <f t="shared" si="23"/>
        <v>50259.914724075</v>
      </c>
      <c r="BI11" s="24"/>
      <c r="BJ11" s="12">
        <f t="shared" si="24"/>
        <v>34243.755232003095</v>
      </c>
      <c r="BK11" s="13">
        <f t="shared" si="25"/>
        <v>42804.69404000387</v>
      </c>
      <c r="BL11" s="14">
        <f t="shared" si="26"/>
        <v>51365.63284800465</v>
      </c>
      <c r="BM11" s="32"/>
    </row>
    <row r="12" spans="1:65" ht="30" customHeight="1">
      <c r="A12" s="8"/>
      <c r="B12" s="3">
        <v>11</v>
      </c>
      <c r="C12" s="3"/>
      <c r="D12" s="5"/>
      <c r="E12" s="23"/>
      <c r="F12" s="12">
        <v>26210</v>
      </c>
      <c r="G12" s="15"/>
      <c r="H12" s="14">
        <v>39315</v>
      </c>
      <c r="I12" s="8"/>
      <c r="J12" s="12">
        <f>(F12*0.03)+F12</f>
        <v>26996.3</v>
      </c>
      <c r="K12" s="15"/>
      <c r="L12" s="14">
        <f t="shared" si="0"/>
        <v>40494.45</v>
      </c>
      <c r="M12" s="8"/>
      <c r="N12" s="12">
        <f>J12</f>
        <v>26996.3</v>
      </c>
      <c r="O12" s="15"/>
      <c r="P12" s="14">
        <f t="shared" si="3"/>
        <v>40494.45</v>
      </c>
      <c r="Q12" s="8"/>
      <c r="R12" s="12">
        <f t="shared" si="4"/>
        <v>28076.152</v>
      </c>
      <c r="S12" s="15"/>
      <c r="T12" s="14">
        <f t="shared" si="5"/>
        <v>42114.227999999996</v>
      </c>
      <c r="U12" s="8"/>
      <c r="V12" s="12">
        <f t="shared" si="6"/>
        <v>28778.0558</v>
      </c>
      <c r="W12" s="15"/>
      <c r="X12" s="14">
        <f t="shared" si="27"/>
        <v>43167.083699999996</v>
      </c>
      <c r="Y12" s="8"/>
      <c r="Z12" s="12">
        <f t="shared" si="7"/>
        <v>29497.507195</v>
      </c>
      <c r="AA12" s="15"/>
      <c r="AB12" s="14">
        <f t="shared" si="28"/>
        <v>44246.2607925</v>
      </c>
      <c r="AC12" s="8"/>
      <c r="AD12" s="12">
        <f t="shared" si="8"/>
        <v>30087.4573389</v>
      </c>
      <c r="AE12" s="15"/>
      <c r="AF12" s="14">
        <f t="shared" si="9"/>
        <v>45131.18600835</v>
      </c>
      <c r="AG12" s="8"/>
      <c r="AH12" s="12">
        <f t="shared" si="10"/>
        <v>30689.206485677998</v>
      </c>
      <c r="AI12" s="15"/>
      <c r="AJ12" s="14">
        <f t="shared" si="11"/>
        <v>46033.809728517</v>
      </c>
      <c r="AK12" s="8"/>
      <c r="AL12" s="12">
        <f t="shared" si="12"/>
        <v>31456.436647819948</v>
      </c>
      <c r="AM12" s="15"/>
      <c r="AN12" s="14">
        <f t="shared" si="13"/>
        <v>47184.65497172993</v>
      </c>
      <c r="AO12" s="24"/>
      <c r="AP12" s="12">
        <f t="shared" si="14"/>
        <v>32085.56538077635</v>
      </c>
      <c r="AQ12" s="15"/>
      <c r="AR12" s="14">
        <f t="shared" si="15"/>
        <v>48128.348071164524</v>
      </c>
      <c r="AS12" s="24"/>
      <c r="AT12" s="12">
        <f t="shared" si="16"/>
        <v>32727.276688391874</v>
      </c>
      <c r="AU12" s="15"/>
      <c r="AV12" s="14">
        <f t="shared" si="17"/>
        <v>49090.915032587814</v>
      </c>
      <c r="AW12" s="24"/>
      <c r="AX12" s="12">
        <f t="shared" si="18"/>
        <v>33545.45860560167</v>
      </c>
      <c r="AY12" s="15"/>
      <c r="AZ12" s="14">
        <f t="shared" si="19"/>
        <v>50318.18790840251</v>
      </c>
      <c r="BA12" s="24"/>
      <c r="BB12" s="12">
        <f t="shared" si="20"/>
        <v>34384.095070741714</v>
      </c>
      <c r="BC12" s="13">
        <f t="shared" si="29"/>
        <v>42980.118838427145</v>
      </c>
      <c r="BD12" s="14">
        <f t="shared" si="21"/>
        <v>51576.142606112575</v>
      </c>
      <c r="BE12" s="24"/>
      <c r="BF12" s="13">
        <f t="shared" si="22"/>
        <v>35181.80607638292</v>
      </c>
      <c r="BG12" s="13">
        <f t="shared" si="30"/>
        <v>43977.25759547865</v>
      </c>
      <c r="BH12" s="13">
        <f t="shared" si="23"/>
        <v>52772.70911457438</v>
      </c>
      <c r="BI12" s="24"/>
      <c r="BJ12" s="12">
        <f t="shared" si="24"/>
        <v>35955.80581006334</v>
      </c>
      <c r="BK12" s="13">
        <f t="shared" si="25"/>
        <v>44944.75726257918</v>
      </c>
      <c r="BL12" s="14">
        <f t="shared" si="26"/>
        <v>53933.70871509502</v>
      </c>
      <c r="BM12" s="32"/>
    </row>
    <row r="13" spans="1:65" ht="54" customHeight="1">
      <c r="A13" s="8"/>
      <c r="B13" s="4" t="s">
        <v>6</v>
      </c>
      <c r="C13" s="4"/>
      <c r="D13" s="6" t="s">
        <v>5</v>
      </c>
      <c r="E13" s="23"/>
      <c r="F13" s="16">
        <v>27521</v>
      </c>
      <c r="G13" s="17"/>
      <c r="H13" s="18">
        <v>41282</v>
      </c>
      <c r="I13" s="8"/>
      <c r="J13" s="12">
        <f>(F13*0.03)+F13</f>
        <v>28346.63</v>
      </c>
      <c r="K13" s="17"/>
      <c r="L13" s="14">
        <f t="shared" si="0"/>
        <v>42520.46</v>
      </c>
      <c r="M13" s="8"/>
      <c r="N13" s="12">
        <f>J13</f>
        <v>28346.63</v>
      </c>
      <c r="O13" s="17"/>
      <c r="P13" s="14">
        <f t="shared" si="3"/>
        <v>42520.46</v>
      </c>
      <c r="Q13" s="8"/>
      <c r="R13" s="12">
        <f t="shared" si="4"/>
        <v>29480.4952</v>
      </c>
      <c r="S13" s="17"/>
      <c r="T13" s="14">
        <f t="shared" si="5"/>
        <v>44221.278399999996</v>
      </c>
      <c r="U13" s="8"/>
      <c r="V13" s="12">
        <f t="shared" si="6"/>
        <v>30217.50758</v>
      </c>
      <c r="W13" s="17"/>
      <c r="X13" s="14">
        <f t="shared" si="27"/>
        <v>45326.810359999996</v>
      </c>
      <c r="Y13" s="8"/>
      <c r="Z13" s="12">
        <f t="shared" si="7"/>
        <v>30972.9452695</v>
      </c>
      <c r="AA13" s="17"/>
      <c r="AB13" s="14">
        <f t="shared" si="28"/>
        <v>46459.980618999994</v>
      </c>
      <c r="AC13" s="8"/>
      <c r="AD13" s="12">
        <f t="shared" si="8"/>
        <v>31592.40417489</v>
      </c>
      <c r="AE13" s="17"/>
      <c r="AF13" s="14">
        <f t="shared" si="9"/>
        <v>47389.18023137999</v>
      </c>
      <c r="AG13" s="8"/>
      <c r="AH13" s="12">
        <f t="shared" si="10"/>
        <v>32224.2522583878</v>
      </c>
      <c r="AI13" s="17"/>
      <c r="AJ13" s="14">
        <f t="shared" si="11"/>
        <v>48336.96383600759</v>
      </c>
      <c r="AK13" s="8"/>
      <c r="AL13" s="12">
        <f t="shared" si="12"/>
        <v>33029.8585648475</v>
      </c>
      <c r="AM13" s="17"/>
      <c r="AN13" s="14">
        <f t="shared" si="13"/>
        <v>49545.38793190778</v>
      </c>
      <c r="AO13" s="24"/>
      <c r="AP13" s="12">
        <f t="shared" si="14"/>
        <v>33690.455736144446</v>
      </c>
      <c r="AQ13" s="17"/>
      <c r="AR13" s="14">
        <f t="shared" si="15"/>
        <v>50536.295690545936</v>
      </c>
      <c r="AS13" s="24"/>
      <c r="AT13" s="12">
        <f t="shared" si="16"/>
        <v>34364.26485086734</v>
      </c>
      <c r="AU13" s="17"/>
      <c r="AV13" s="14">
        <f t="shared" si="17"/>
        <v>51547.02160435686</v>
      </c>
      <c r="AW13" s="24"/>
      <c r="AX13" s="12">
        <f t="shared" si="18"/>
        <v>35223.37147213902</v>
      </c>
      <c r="AY13" s="17"/>
      <c r="AZ13" s="14">
        <f t="shared" si="19"/>
        <v>52835.69714446578</v>
      </c>
      <c r="BA13" s="24"/>
      <c r="BB13" s="12">
        <f t="shared" si="20"/>
        <v>36103.955758942495</v>
      </c>
      <c r="BC13" s="13">
        <f t="shared" si="29"/>
        <v>45130.27266600996</v>
      </c>
      <c r="BD13" s="14">
        <f t="shared" si="21"/>
        <v>54156.58957307743</v>
      </c>
      <c r="BE13" s="24"/>
      <c r="BF13" s="13">
        <f t="shared" si="22"/>
        <v>36941.56753254996</v>
      </c>
      <c r="BG13" s="13">
        <f t="shared" si="30"/>
        <v>46177.29499186139</v>
      </c>
      <c r="BH13" s="13">
        <f t="shared" si="23"/>
        <v>55413.02245117282</v>
      </c>
      <c r="BI13" s="24"/>
      <c r="BJ13" s="12">
        <f t="shared" si="24"/>
        <v>37754.28201826606</v>
      </c>
      <c r="BK13" s="13">
        <f t="shared" si="25"/>
        <v>47193.19548168234</v>
      </c>
      <c r="BL13" s="14">
        <f t="shared" si="26"/>
        <v>56632.108945098626</v>
      </c>
      <c r="BM13" s="32"/>
    </row>
    <row r="14" spans="1:65" ht="30" customHeight="1">
      <c r="A14" s="8"/>
      <c r="B14" s="3">
        <v>13</v>
      </c>
      <c r="C14" s="3"/>
      <c r="D14" s="5"/>
      <c r="E14" s="23"/>
      <c r="F14" s="12">
        <v>28897</v>
      </c>
      <c r="G14" s="15"/>
      <c r="H14" s="14">
        <v>43346</v>
      </c>
      <c r="I14" s="8"/>
      <c r="J14" s="12">
        <f t="shared" si="1"/>
        <v>29763.91</v>
      </c>
      <c r="K14" s="15"/>
      <c r="L14" s="14">
        <f aca="true" t="shared" si="31" ref="L14:L21">(H14*0.03)+H14</f>
        <v>44646.38</v>
      </c>
      <c r="M14" s="8"/>
      <c r="N14" s="12">
        <f t="shared" si="2"/>
        <v>29763.91</v>
      </c>
      <c r="O14" s="15"/>
      <c r="P14" s="14">
        <f t="shared" si="3"/>
        <v>44646.38</v>
      </c>
      <c r="Q14" s="8"/>
      <c r="R14" s="12">
        <f t="shared" si="4"/>
        <v>30954.4664</v>
      </c>
      <c r="S14" s="15"/>
      <c r="T14" s="14">
        <f t="shared" si="5"/>
        <v>46432.235199999996</v>
      </c>
      <c r="U14" s="8"/>
      <c r="V14" s="12">
        <f t="shared" si="6"/>
        <v>31728.32806</v>
      </c>
      <c r="W14" s="15"/>
      <c r="X14" s="14">
        <f t="shared" si="27"/>
        <v>47593.041079999995</v>
      </c>
      <c r="Y14" s="8"/>
      <c r="Z14" s="12">
        <f t="shared" si="7"/>
        <v>32521.5362615</v>
      </c>
      <c r="AA14" s="15"/>
      <c r="AB14" s="14">
        <f t="shared" si="28"/>
        <v>48782.867107</v>
      </c>
      <c r="AC14" s="8"/>
      <c r="AD14" s="12">
        <f t="shared" si="8"/>
        <v>33171.96698673</v>
      </c>
      <c r="AE14" s="15"/>
      <c r="AF14" s="14">
        <f t="shared" si="9"/>
        <v>49758.52444914</v>
      </c>
      <c r="AG14" s="8"/>
      <c r="AH14" s="12">
        <f t="shared" si="10"/>
        <v>33835.4063264646</v>
      </c>
      <c r="AI14" s="15"/>
      <c r="AJ14" s="14">
        <f t="shared" si="11"/>
        <v>50753.694938122804</v>
      </c>
      <c r="AK14" s="8"/>
      <c r="AL14" s="12">
        <f t="shared" si="12"/>
        <v>34681.29148462622</v>
      </c>
      <c r="AM14" s="15"/>
      <c r="AN14" s="14">
        <f t="shared" si="13"/>
        <v>52022.53731157588</v>
      </c>
      <c r="AO14" s="24"/>
      <c r="AP14" s="12">
        <f t="shared" si="14"/>
        <v>35374.91731431874</v>
      </c>
      <c r="AQ14" s="15"/>
      <c r="AR14" s="14">
        <f t="shared" si="15"/>
        <v>53062.98805780739</v>
      </c>
      <c r="AS14" s="24"/>
      <c r="AT14" s="12">
        <f t="shared" si="16"/>
        <v>36082.41566060512</v>
      </c>
      <c r="AU14" s="15"/>
      <c r="AV14" s="14">
        <f t="shared" si="17"/>
        <v>54124.247818963544</v>
      </c>
      <c r="AW14" s="24"/>
      <c r="AX14" s="12">
        <f t="shared" si="18"/>
        <v>36984.47605212025</v>
      </c>
      <c r="AY14" s="15"/>
      <c r="AZ14" s="14">
        <f t="shared" si="19"/>
        <v>55477.35401443763</v>
      </c>
      <c r="BA14" s="24"/>
      <c r="BB14" s="12">
        <f t="shared" si="20"/>
        <v>37909.08795342325</v>
      </c>
      <c r="BC14" s="13">
        <f t="shared" si="29"/>
        <v>47386.687909110915</v>
      </c>
      <c r="BD14" s="14">
        <f t="shared" si="21"/>
        <v>56864.28786479857</v>
      </c>
      <c r="BE14" s="24"/>
      <c r="BF14" s="13">
        <f t="shared" si="22"/>
        <v>38788.578793942674</v>
      </c>
      <c r="BG14" s="13">
        <f t="shared" si="30"/>
        <v>48486.059068602284</v>
      </c>
      <c r="BH14" s="13">
        <f t="shared" si="23"/>
        <v>58183.539343261895</v>
      </c>
      <c r="BI14" s="24"/>
      <c r="BJ14" s="12">
        <f t="shared" si="24"/>
        <v>39641.92752740941</v>
      </c>
      <c r="BK14" s="13">
        <f t="shared" si="25"/>
        <v>49552.752368111534</v>
      </c>
      <c r="BL14" s="14">
        <f t="shared" si="26"/>
        <v>59463.57720881366</v>
      </c>
      <c r="BM14" s="32"/>
    </row>
    <row r="15" spans="1:65" ht="30" customHeight="1">
      <c r="A15" s="8"/>
      <c r="B15" s="3">
        <v>14</v>
      </c>
      <c r="C15" s="3"/>
      <c r="D15" s="5"/>
      <c r="E15" s="23"/>
      <c r="F15" s="12">
        <v>30342</v>
      </c>
      <c r="G15" s="15"/>
      <c r="H15" s="14">
        <v>45513</v>
      </c>
      <c r="I15" s="8"/>
      <c r="J15" s="12">
        <f t="shared" si="1"/>
        <v>31252.26</v>
      </c>
      <c r="K15" s="15"/>
      <c r="L15" s="14">
        <f t="shared" si="31"/>
        <v>46878.39</v>
      </c>
      <c r="M15" s="8"/>
      <c r="N15" s="12">
        <f t="shared" si="2"/>
        <v>31252.26</v>
      </c>
      <c r="O15" s="15"/>
      <c r="P15" s="14">
        <f t="shared" si="3"/>
        <v>46878.39</v>
      </c>
      <c r="Q15" s="8"/>
      <c r="R15" s="12">
        <f t="shared" si="4"/>
        <v>32502.3504</v>
      </c>
      <c r="S15" s="15"/>
      <c r="T15" s="14">
        <f t="shared" si="5"/>
        <v>48753.5256</v>
      </c>
      <c r="U15" s="8"/>
      <c r="V15" s="12">
        <f t="shared" si="6"/>
        <v>33314.90916</v>
      </c>
      <c r="W15" s="15"/>
      <c r="X15" s="14">
        <f t="shared" si="27"/>
        <v>49972.36374</v>
      </c>
      <c r="Y15" s="8"/>
      <c r="Z15" s="12">
        <f t="shared" si="7"/>
        <v>34147.781889000005</v>
      </c>
      <c r="AA15" s="15"/>
      <c r="AB15" s="14">
        <f t="shared" si="28"/>
        <v>51221.6728335</v>
      </c>
      <c r="AC15" s="8"/>
      <c r="AD15" s="12">
        <f t="shared" si="8"/>
        <v>34830.73752678001</v>
      </c>
      <c r="AE15" s="15"/>
      <c r="AF15" s="14">
        <f t="shared" si="9"/>
        <v>52246.10629017</v>
      </c>
      <c r="AG15" s="8"/>
      <c r="AH15" s="12">
        <f t="shared" si="10"/>
        <v>35527.35227731561</v>
      </c>
      <c r="AI15" s="15"/>
      <c r="AJ15" s="14">
        <f t="shared" si="11"/>
        <v>53291.0284159734</v>
      </c>
      <c r="AK15" s="8"/>
      <c r="AL15" s="12">
        <f t="shared" si="12"/>
        <v>36415.536084248495</v>
      </c>
      <c r="AM15" s="15"/>
      <c r="AN15" s="14">
        <f t="shared" si="13"/>
        <v>54623.304126372735</v>
      </c>
      <c r="AO15" s="24"/>
      <c r="AP15" s="12">
        <f t="shared" si="14"/>
        <v>37143.84680593346</v>
      </c>
      <c r="AQ15" s="15"/>
      <c r="AR15" s="14">
        <f t="shared" si="15"/>
        <v>55715.77020890019</v>
      </c>
      <c r="AS15" s="24"/>
      <c r="AT15" s="12">
        <f t="shared" si="16"/>
        <v>37886.723742052134</v>
      </c>
      <c r="AU15" s="15"/>
      <c r="AV15" s="14">
        <f t="shared" si="17"/>
        <v>56830.0856130782</v>
      </c>
      <c r="AW15" s="24"/>
      <c r="AX15" s="12">
        <f t="shared" si="18"/>
        <v>38833.89183560344</v>
      </c>
      <c r="AY15" s="15"/>
      <c r="AZ15" s="14">
        <f t="shared" si="19"/>
        <v>58250.837753405154</v>
      </c>
      <c r="BA15" s="24"/>
      <c r="BB15" s="12">
        <f t="shared" si="20"/>
        <v>39804.73913149353</v>
      </c>
      <c r="BC15" s="13">
        <f t="shared" si="29"/>
        <v>49755.92391436691</v>
      </c>
      <c r="BD15" s="14">
        <f t="shared" si="21"/>
        <v>59707.108697240285</v>
      </c>
      <c r="BE15" s="24"/>
      <c r="BF15" s="13">
        <f t="shared" si="22"/>
        <v>40728.20907934418</v>
      </c>
      <c r="BG15" s="13">
        <f t="shared" si="30"/>
        <v>50910.26134918022</v>
      </c>
      <c r="BH15" s="13">
        <f t="shared" si="23"/>
        <v>61092.31361901626</v>
      </c>
      <c r="BI15" s="24"/>
      <c r="BJ15" s="12">
        <f t="shared" si="24"/>
        <v>41624.22967908975</v>
      </c>
      <c r="BK15" s="13">
        <f t="shared" si="25"/>
        <v>52030.28709886219</v>
      </c>
      <c r="BL15" s="14">
        <f t="shared" si="26"/>
        <v>62436.34451863462</v>
      </c>
      <c r="BM15" s="32"/>
    </row>
    <row r="16" spans="1:65" ht="72" customHeight="1">
      <c r="A16" s="8"/>
      <c r="B16" s="3">
        <v>15</v>
      </c>
      <c r="C16" s="3"/>
      <c r="D16" s="6" t="s">
        <v>25</v>
      </c>
      <c r="E16" s="23"/>
      <c r="F16" s="12">
        <v>31859</v>
      </c>
      <c r="G16" s="15"/>
      <c r="H16" s="14">
        <v>47789</v>
      </c>
      <c r="I16" s="8"/>
      <c r="J16" s="12">
        <f t="shared" si="1"/>
        <v>32814.77</v>
      </c>
      <c r="K16" s="15"/>
      <c r="L16" s="14">
        <f t="shared" si="31"/>
        <v>49222.67</v>
      </c>
      <c r="M16" s="8"/>
      <c r="N16" s="12">
        <f t="shared" si="2"/>
        <v>32814.77</v>
      </c>
      <c r="O16" s="15"/>
      <c r="P16" s="14">
        <f t="shared" si="3"/>
        <v>49222.67</v>
      </c>
      <c r="Q16" s="8"/>
      <c r="R16" s="12">
        <f t="shared" si="4"/>
        <v>34127.360799999995</v>
      </c>
      <c r="S16" s="15"/>
      <c r="T16" s="14">
        <f t="shared" si="5"/>
        <v>51191.576799999995</v>
      </c>
      <c r="U16" s="8"/>
      <c r="V16" s="12">
        <f t="shared" si="6"/>
        <v>34980.544819999996</v>
      </c>
      <c r="W16" s="15"/>
      <c r="X16" s="14">
        <f t="shared" si="27"/>
        <v>52471.366219999996</v>
      </c>
      <c r="Y16" s="8"/>
      <c r="Z16" s="12">
        <f t="shared" si="7"/>
        <v>35855.0584405</v>
      </c>
      <c r="AA16" s="15"/>
      <c r="AB16" s="14">
        <f t="shared" si="28"/>
        <v>53783.150375499994</v>
      </c>
      <c r="AC16" s="8"/>
      <c r="AD16" s="12">
        <f t="shared" si="8"/>
        <v>36572.159609309994</v>
      </c>
      <c r="AE16" s="15"/>
      <c r="AF16" s="14">
        <f t="shared" si="9"/>
        <v>54858.81338300999</v>
      </c>
      <c r="AG16" s="8"/>
      <c r="AH16" s="12">
        <f t="shared" si="10"/>
        <v>37303.60280149619</v>
      </c>
      <c r="AI16" s="15"/>
      <c r="AJ16" s="14">
        <f t="shared" si="11"/>
        <v>55955.98965067019</v>
      </c>
      <c r="AK16" s="8"/>
      <c r="AL16" s="12">
        <f t="shared" si="12"/>
        <v>38236.192871533596</v>
      </c>
      <c r="AM16" s="15"/>
      <c r="AN16" s="14">
        <f t="shared" si="13"/>
        <v>57354.889391936944</v>
      </c>
      <c r="AO16" s="24"/>
      <c r="AP16" s="12">
        <f t="shared" si="14"/>
        <v>39000.916728964265</v>
      </c>
      <c r="AQ16" s="15"/>
      <c r="AR16" s="14">
        <f t="shared" si="15"/>
        <v>58501.987179775686</v>
      </c>
      <c r="AS16" s="24"/>
      <c r="AT16" s="12">
        <f t="shared" si="16"/>
        <v>39780.93506354355</v>
      </c>
      <c r="AU16" s="15"/>
      <c r="AV16" s="14">
        <f t="shared" si="17"/>
        <v>59672.0269233712</v>
      </c>
      <c r="AW16" s="24"/>
      <c r="AX16" s="12">
        <f t="shared" si="18"/>
        <v>40775.45844013213</v>
      </c>
      <c r="AY16" s="15"/>
      <c r="AZ16" s="14">
        <f t="shared" si="19"/>
        <v>61163.827596455485</v>
      </c>
      <c r="BA16" s="24"/>
      <c r="BB16" s="12">
        <f t="shared" si="20"/>
        <v>41794.84490113544</v>
      </c>
      <c r="BC16" s="13">
        <f t="shared" si="29"/>
        <v>52243.884093751156</v>
      </c>
      <c r="BD16" s="14">
        <f t="shared" si="21"/>
        <v>62692.92328636687</v>
      </c>
      <c r="BE16" s="24"/>
      <c r="BF16" s="13">
        <f t="shared" si="22"/>
        <v>42764.48530284178</v>
      </c>
      <c r="BG16" s="13">
        <f t="shared" si="30"/>
        <v>53455.942204726176</v>
      </c>
      <c r="BH16" s="13">
        <f t="shared" si="23"/>
        <v>64147.39910661058</v>
      </c>
      <c r="BI16" s="24"/>
      <c r="BJ16" s="12">
        <f t="shared" si="24"/>
        <v>43705.3039795043</v>
      </c>
      <c r="BK16" s="13">
        <f t="shared" si="25"/>
        <v>54631.97293323016</v>
      </c>
      <c r="BL16" s="14">
        <f t="shared" si="26"/>
        <v>65558.64188695601</v>
      </c>
      <c r="BM16" s="32"/>
    </row>
    <row r="17" spans="1:65" ht="30" customHeight="1">
      <c r="A17" s="8"/>
      <c r="B17" s="3">
        <v>16</v>
      </c>
      <c r="C17" s="3"/>
      <c r="D17" s="5"/>
      <c r="E17" s="23"/>
      <c r="F17" s="12">
        <v>33452</v>
      </c>
      <c r="G17" s="15"/>
      <c r="H17" s="14">
        <v>50178</v>
      </c>
      <c r="I17" s="8"/>
      <c r="J17" s="12">
        <f t="shared" si="1"/>
        <v>34455.56</v>
      </c>
      <c r="K17" s="15"/>
      <c r="L17" s="14">
        <f t="shared" si="31"/>
        <v>51683.34</v>
      </c>
      <c r="M17" s="8"/>
      <c r="N17" s="12">
        <f t="shared" si="2"/>
        <v>34455.56</v>
      </c>
      <c r="O17" s="15"/>
      <c r="P17" s="14">
        <f t="shared" si="3"/>
        <v>51683.34</v>
      </c>
      <c r="Q17" s="8"/>
      <c r="R17" s="12">
        <f t="shared" si="4"/>
        <v>35833.7824</v>
      </c>
      <c r="S17" s="15"/>
      <c r="T17" s="14">
        <f t="shared" si="5"/>
        <v>53750.673599999995</v>
      </c>
      <c r="U17" s="8"/>
      <c r="V17" s="12">
        <f t="shared" si="6"/>
        <v>36729.626959999994</v>
      </c>
      <c r="W17" s="15"/>
      <c r="X17" s="14">
        <f t="shared" si="27"/>
        <v>55094.44043999999</v>
      </c>
      <c r="Y17" s="8"/>
      <c r="Z17" s="12">
        <f t="shared" si="7"/>
        <v>37647.867633999995</v>
      </c>
      <c r="AA17" s="15"/>
      <c r="AB17" s="14">
        <f t="shared" si="28"/>
        <v>56471.80145099999</v>
      </c>
      <c r="AC17" s="8"/>
      <c r="AD17" s="12">
        <f t="shared" si="8"/>
        <v>38400.824986679996</v>
      </c>
      <c r="AE17" s="15"/>
      <c r="AF17" s="14">
        <f t="shared" si="9"/>
        <v>57601.23748001999</v>
      </c>
      <c r="AG17" s="8"/>
      <c r="AH17" s="12">
        <f t="shared" si="10"/>
        <v>39168.8414864136</v>
      </c>
      <c r="AI17" s="15"/>
      <c r="AJ17" s="14">
        <f t="shared" si="11"/>
        <v>58753.26222962039</v>
      </c>
      <c r="AK17" s="8"/>
      <c r="AL17" s="12">
        <f t="shared" si="12"/>
        <v>40148.06252357394</v>
      </c>
      <c r="AM17" s="15"/>
      <c r="AN17" s="14">
        <f t="shared" si="13"/>
        <v>60222.0937853609</v>
      </c>
      <c r="AO17" s="24"/>
      <c r="AP17" s="12">
        <f t="shared" si="14"/>
        <v>40951.023774045425</v>
      </c>
      <c r="AQ17" s="15"/>
      <c r="AR17" s="14">
        <f t="shared" si="15"/>
        <v>61426.53566106812</v>
      </c>
      <c r="AS17" s="24"/>
      <c r="AT17" s="12">
        <f t="shared" si="16"/>
        <v>41770.044249526334</v>
      </c>
      <c r="AU17" s="15"/>
      <c r="AV17" s="14">
        <f t="shared" si="17"/>
        <v>62655.06637428948</v>
      </c>
      <c r="AW17" s="24"/>
      <c r="AX17" s="12">
        <f t="shared" si="18"/>
        <v>42814.295355764494</v>
      </c>
      <c r="AY17" s="15"/>
      <c r="AZ17" s="14">
        <f t="shared" si="19"/>
        <v>64221.44303364672</v>
      </c>
      <c r="BA17" s="24"/>
      <c r="BB17" s="12">
        <f t="shared" si="20"/>
        <v>43884.65273965861</v>
      </c>
      <c r="BC17" s="13">
        <f t="shared" si="29"/>
        <v>54855.81592457325</v>
      </c>
      <c r="BD17" s="14">
        <f t="shared" si="21"/>
        <v>65826.97910948789</v>
      </c>
      <c r="BE17" s="24"/>
      <c r="BF17" s="13">
        <f t="shared" si="22"/>
        <v>44902.77668321869</v>
      </c>
      <c r="BG17" s="13">
        <f t="shared" si="30"/>
        <v>56128.47085402335</v>
      </c>
      <c r="BH17" s="13">
        <f t="shared" si="23"/>
        <v>67354.165024828</v>
      </c>
      <c r="BI17" s="24"/>
      <c r="BJ17" s="12">
        <f t="shared" si="24"/>
        <v>45890.6377702495</v>
      </c>
      <c r="BK17" s="13">
        <f t="shared" si="25"/>
        <v>57363.297212811856</v>
      </c>
      <c r="BL17" s="14">
        <f t="shared" si="26"/>
        <v>68835.95665537422</v>
      </c>
      <c r="BM17" s="32"/>
    </row>
    <row r="18" spans="1:65" ht="30" customHeight="1">
      <c r="A18" s="8"/>
      <c r="B18" s="3">
        <v>17</v>
      </c>
      <c r="C18" s="3"/>
      <c r="D18" s="5" t="s">
        <v>7</v>
      </c>
      <c r="E18" s="23"/>
      <c r="F18" s="12">
        <v>35125</v>
      </c>
      <c r="G18" s="15"/>
      <c r="H18" s="14">
        <v>52688</v>
      </c>
      <c r="I18" s="8"/>
      <c r="J18" s="12">
        <f t="shared" si="1"/>
        <v>36178.75</v>
      </c>
      <c r="K18" s="15"/>
      <c r="L18" s="14">
        <f t="shared" si="31"/>
        <v>54268.64</v>
      </c>
      <c r="M18" s="8"/>
      <c r="N18" s="12">
        <f t="shared" si="2"/>
        <v>36178.75</v>
      </c>
      <c r="O18" s="15"/>
      <c r="P18" s="14">
        <f t="shared" si="3"/>
        <v>54268.64</v>
      </c>
      <c r="Q18" s="8"/>
      <c r="R18" s="12">
        <f t="shared" si="4"/>
        <v>37625.9</v>
      </c>
      <c r="S18" s="15"/>
      <c r="T18" s="14">
        <f t="shared" si="5"/>
        <v>56439.3856</v>
      </c>
      <c r="U18" s="8"/>
      <c r="V18" s="12">
        <f t="shared" si="6"/>
        <v>38566.5475</v>
      </c>
      <c r="W18" s="15"/>
      <c r="X18" s="14">
        <f t="shared" si="27"/>
        <v>57850.370240000004</v>
      </c>
      <c r="Y18" s="8"/>
      <c r="Z18" s="12">
        <f t="shared" si="7"/>
        <v>39530.7111875</v>
      </c>
      <c r="AA18" s="15"/>
      <c r="AB18" s="14">
        <f t="shared" si="28"/>
        <v>59296.629496</v>
      </c>
      <c r="AC18" s="8"/>
      <c r="AD18" s="12">
        <f t="shared" si="8"/>
        <v>40321.32541125</v>
      </c>
      <c r="AE18" s="15"/>
      <c r="AF18" s="14">
        <f t="shared" si="9"/>
        <v>60482.56208592</v>
      </c>
      <c r="AG18" s="8"/>
      <c r="AH18" s="12">
        <f t="shared" si="10"/>
        <v>41127.751919475</v>
      </c>
      <c r="AI18" s="15"/>
      <c r="AJ18" s="14">
        <f t="shared" si="11"/>
        <v>61692.2133276384</v>
      </c>
      <c r="AK18" s="8"/>
      <c r="AL18" s="12">
        <f t="shared" si="12"/>
        <v>42155.94571746187</v>
      </c>
      <c r="AM18" s="15"/>
      <c r="AN18" s="14">
        <f t="shared" si="13"/>
        <v>63234.51866082936</v>
      </c>
      <c r="AO18" s="24"/>
      <c r="AP18" s="12">
        <f t="shared" si="14"/>
        <v>42999.06463181111</v>
      </c>
      <c r="AQ18" s="15"/>
      <c r="AR18" s="14">
        <f t="shared" si="15"/>
        <v>64499.20903404595</v>
      </c>
      <c r="AS18" s="24"/>
      <c r="AT18" s="12">
        <f t="shared" si="16"/>
        <v>43859.04592444733</v>
      </c>
      <c r="AU18" s="15"/>
      <c r="AV18" s="14">
        <f t="shared" si="17"/>
        <v>65789.19321472687</v>
      </c>
      <c r="AW18" s="24"/>
      <c r="AX18" s="12">
        <f t="shared" si="18"/>
        <v>44955.52207255852</v>
      </c>
      <c r="AY18" s="15"/>
      <c r="AZ18" s="14">
        <f t="shared" si="19"/>
        <v>67433.92304509504</v>
      </c>
      <c r="BA18" s="24"/>
      <c r="BB18" s="12">
        <f t="shared" si="20"/>
        <v>46079.41012437248</v>
      </c>
      <c r="BC18" s="13">
        <f t="shared" si="29"/>
        <v>57599.59062279745</v>
      </c>
      <c r="BD18" s="14">
        <f t="shared" si="21"/>
        <v>69119.77112122242</v>
      </c>
      <c r="BE18" s="24"/>
      <c r="BF18" s="13">
        <f t="shared" si="22"/>
        <v>47148.45243925792</v>
      </c>
      <c r="BG18" s="13">
        <f t="shared" si="30"/>
        <v>58935.90112524635</v>
      </c>
      <c r="BH18" s="13">
        <f t="shared" si="23"/>
        <v>70723.34981123479</v>
      </c>
      <c r="BI18" s="24"/>
      <c r="BJ18" s="12">
        <f t="shared" si="24"/>
        <v>48185.71839292159</v>
      </c>
      <c r="BK18" s="13">
        <f t="shared" si="25"/>
        <v>60232.49095000177</v>
      </c>
      <c r="BL18" s="14">
        <f t="shared" si="26"/>
        <v>72279.26350708195</v>
      </c>
      <c r="BM18" s="32"/>
    </row>
    <row r="19" spans="1:65" ht="30" customHeight="1">
      <c r="A19" s="8"/>
      <c r="B19" s="3">
        <v>18</v>
      </c>
      <c r="C19" s="3"/>
      <c r="D19" s="5"/>
      <c r="E19" s="23"/>
      <c r="F19" s="12">
        <v>36881</v>
      </c>
      <c r="G19" s="15"/>
      <c r="H19" s="14">
        <v>55322</v>
      </c>
      <c r="I19" s="8"/>
      <c r="J19" s="12">
        <f t="shared" si="1"/>
        <v>37987.43</v>
      </c>
      <c r="K19" s="15"/>
      <c r="L19" s="14">
        <f t="shared" si="31"/>
        <v>56981.66</v>
      </c>
      <c r="M19" s="8"/>
      <c r="N19" s="12">
        <f t="shared" si="2"/>
        <v>37987.43</v>
      </c>
      <c r="O19" s="15"/>
      <c r="P19" s="14">
        <f t="shared" si="3"/>
        <v>56981.66</v>
      </c>
      <c r="Q19" s="8"/>
      <c r="R19" s="12">
        <f t="shared" si="4"/>
        <v>39506.9272</v>
      </c>
      <c r="S19" s="15"/>
      <c r="T19" s="14">
        <f t="shared" si="5"/>
        <v>59260.926400000004</v>
      </c>
      <c r="U19" s="8"/>
      <c r="V19" s="12">
        <f t="shared" si="6"/>
        <v>40494.600379999996</v>
      </c>
      <c r="W19" s="15"/>
      <c r="X19" s="14">
        <f t="shared" si="27"/>
        <v>60742.44956</v>
      </c>
      <c r="Y19" s="8"/>
      <c r="Z19" s="12">
        <f t="shared" si="7"/>
        <v>41506.965389499994</v>
      </c>
      <c r="AA19" s="15"/>
      <c r="AB19" s="14">
        <f t="shared" si="28"/>
        <v>62261.010799</v>
      </c>
      <c r="AC19" s="8"/>
      <c r="AD19" s="12">
        <f t="shared" si="8"/>
        <v>42337.10469728999</v>
      </c>
      <c r="AE19" s="15"/>
      <c r="AF19" s="14">
        <f t="shared" si="9"/>
        <v>63506.23101498</v>
      </c>
      <c r="AG19" s="8"/>
      <c r="AH19" s="12">
        <f t="shared" si="10"/>
        <v>43183.846791235796</v>
      </c>
      <c r="AI19" s="15"/>
      <c r="AJ19" s="14">
        <f t="shared" si="11"/>
        <v>64776.3556352796</v>
      </c>
      <c r="AK19" s="8"/>
      <c r="AL19" s="12">
        <f t="shared" si="12"/>
        <v>44263.44296101669</v>
      </c>
      <c r="AM19" s="15"/>
      <c r="AN19" s="14">
        <f t="shared" si="13"/>
        <v>66395.76452616158</v>
      </c>
      <c r="AO19" s="24"/>
      <c r="AP19" s="12">
        <f t="shared" si="14"/>
        <v>45148.711820237026</v>
      </c>
      <c r="AQ19" s="15"/>
      <c r="AR19" s="14">
        <f t="shared" si="15"/>
        <v>67723.67981668482</v>
      </c>
      <c r="AS19" s="24"/>
      <c r="AT19" s="12">
        <f t="shared" si="16"/>
        <v>46051.68605664177</v>
      </c>
      <c r="AU19" s="15"/>
      <c r="AV19" s="14">
        <f t="shared" si="17"/>
        <v>69078.15341301852</v>
      </c>
      <c r="AW19" s="24"/>
      <c r="AX19" s="12">
        <f t="shared" si="18"/>
        <v>47202.97820805781</v>
      </c>
      <c r="AY19" s="15"/>
      <c r="AZ19" s="14">
        <f t="shared" si="19"/>
        <v>70805.10724834398</v>
      </c>
      <c r="BA19" s="24"/>
      <c r="BB19" s="12">
        <f t="shared" si="20"/>
        <v>48383.05266325925</v>
      </c>
      <c r="BC19" s="13">
        <f t="shared" si="29"/>
        <v>60479.143796405915</v>
      </c>
      <c r="BD19" s="14">
        <f t="shared" si="21"/>
        <v>72575.23492955258</v>
      </c>
      <c r="BE19" s="24"/>
      <c r="BF19" s="13">
        <f t="shared" si="22"/>
        <v>49505.539485046866</v>
      </c>
      <c r="BG19" s="13">
        <f t="shared" si="30"/>
        <v>61882.25993248253</v>
      </c>
      <c r="BH19" s="13">
        <f t="shared" si="23"/>
        <v>74258.9803799182</v>
      </c>
      <c r="BI19" s="31"/>
      <c r="BJ19" s="12">
        <f t="shared" si="24"/>
        <v>50594.6613537179</v>
      </c>
      <c r="BK19" s="13">
        <f t="shared" si="25"/>
        <v>63243.66965099715</v>
      </c>
      <c r="BL19" s="14">
        <f t="shared" si="26"/>
        <v>75892.6779482764</v>
      </c>
      <c r="BM19" s="32"/>
    </row>
    <row r="20" spans="1:65" ht="30" customHeight="1">
      <c r="A20" s="8"/>
      <c r="B20" s="3">
        <v>19</v>
      </c>
      <c r="C20" s="3"/>
      <c r="D20" s="5" t="s">
        <v>8</v>
      </c>
      <c r="E20" s="23"/>
      <c r="F20" s="12">
        <v>38725</v>
      </c>
      <c r="G20" s="15"/>
      <c r="H20" s="14">
        <v>58088</v>
      </c>
      <c r="I20" s="8"/>
      <c r="J20" s="12">
        <f t="shared" si="1"/>
        <v>39886.75</v>
      </c>
      <c r="K20" s="15"/>
      <c r="L20" s="14">
        <f t="shared" si="31"/>
        <v>59830.64</v>
      </c>
      <c r="M20" s="8"/>
      <c r="N20" s="12">
        <f t="shared" si="2"/>
        <v>39886.75</v>
      </c>
      <c r="O20" s="15"/>
      <c r="P20" s="14">
        <f t="shared" si="3"/>
        <v>59830.64</v>
      </c>
      <c r="Q20" s="8"/>
      <c r="R20" s="12">
        <f t="shared" si="4"/>
        <v>41482.22</v>
      </c>
      <c r="S20" s="15"/>
      <c r="T20" s="14">
        <f t="shared" si="5"/>
        <v>62223.8656</v>
      </c>
      <c r="U20" s="8"/>
      <c r="V20" s="12">
        <f t="shared" si="6"/>
        <v>42519.2755</v>
      </c>
      <c r="W20" s="15"/>
      <c r="X20" s="14">
        <f t="shared" si="27"/>
        <v>63779.46224</v>
      </c>
      <c r="Y20" s="8"/>
      <c r="Z20" s="12">
        <f t="shared" si="7"/>
        <v>43582.2573875</v>
      </c>
      <c r="AA20" s="15"/>
      <c r="AB20" s="14">
        <f t="shared" si="28"/>
        <v>65373.948796000004</v>
      </c>
      <c r="AC20" s="8"/>
      <c r="AD20" s="12">
        <f t="shared" si="8"/>
        <v>44453.90253525</v>
      </c>
      <c r="AE20" s="15"/>
      <c r="AF20" s="14">
        <f t="shared" si="9"/>
        <v>66681.42777192</v>
      </c>
      <c r="AG20" s="8"/>
      <c r="AH20" s="12">
        <f t="shared" si="10"/>
        <v>45342.980585955</v>
      </c>
      <c r="AI20" s="15"/>
      <c r="AJ20" s="14">
        <f t="shared" si="11"/>
        <v>68015.0563273584</v>
      </c>
      <c r="AK20" s="8"/>
      <c r="AL20" s="12">
        <f t="shared" si="12"/>
        <v>46476.55510060388</v>
      </c>
      <c r="AM20" s="15"/>
      <c r="AN20" s="14">
        <f t="shared" si="13"/>
        <v>69715.43273554236</v>
      </c>
      <c r="AO20" s="24"/>
      <c r="AP20" s="12">
        <f t="shared" si="14"/>
        <v>47406.08620261596</v>
      </c>
      <c r="AQ20" s="15"/>
      <c r="AR20" s="14">
        <f t="shared" si="15"/>
        <v>71109.74139025321</v>
      </c>
      <c r="AS20" s="24"/>
      <c r="AT20" s="12">
        <f t="shared" si="16"/>
        <v>48354.20792666828</v>
      </c>
      <c r="AU20" s="15"/>
      <c r="AV20" s="14">
        <f t="shared" si="17"/>
        <v>72531.93621805828</v>
      </c>
      <c r="AW20" s="24"/>
      <c r="AX20" s="12">
        <f t="shared" si="18"/>
        <v>49563.06312483498</v>
      </c>
      <c r="AY20" s="15"/>
      <c r="AZ20" s="14">
        <f t="shared" si="19"/>
        <v>74345.23462350974</v>
      </c>
      <c r="BA20" s="24"/>
      <c r="BB20" s="12">
        <f t="shared" si="20"/>
        <v>50802.13970295586</v>
      </c>
      <c r="BC20" s="13">
        <f t="shared" si="29"/>
        <v>63503.002596026665</v>
      </c>
      <c r="BD20" s="14">
        <f t="shared" si="21"/>
        <v>76203.86548909747</v>
      </c>
      <c r="BE20" s="24"/>
      <c r="BF20" s="13">
        <f t="shared" si="22"/>
        <v>51980.74934406443</v>
      </c>
      <c r="BG20" s="13">
        <f t="shared" si="30"/>
        <v>64976.27225625448</v>
      </c>
      <c r="BH20" s="13">
        <f t="shared" si="23"/>
        <v>77971.79516844453</v>
      </c>
      <c r="BI20" s="24"/>
      <c r="BJ20" s="12">
        <f t="shared" si="24"/>
        <v>53124.325829633846</v>
      </c>
      <c r="BK20" s="13">
        <f t="shared" si="25"/>
        <v>66405.75024589208</v>
      </c>
      <c r="BL20" s="14">
        <f t="shared" si="26"/>
        <v>79687.17466215031</v>
      </c>
      <c r="BM20" s="32"/>
    </row>
    <row r="21" spans="1:65" ht="30" customHeight="1" thickBot="1">
      <c r="A21" s="8"/>
      <c r="B21" s="3">
        <v>20</v>
      </c>
      <c r="C21" s="3"/>
      <c r="D21" s="5"/>
      <c r="E21" s="23"/>
      <c r="F21" s="19">
        <v>40661</v>
      </c>
      <c r="G21" s="20"/>
      <c r="H21" s="21">
        <v>60992</v>
      </c>
      <c r="I21" s="8"/>
      <c r="J21" s="19">
        <f t="shared" si="1"/>
        <v>41880.83</v>
      </c>
      <c r="K21" s="20"/>
      <c r="L21" s="21">
        <f t="shared" si="31"/>
        <v>62821.76</v>
      </c>
      <c r="M21" s="8"/>
      <c r="N21" s="19">
        <f t="shared" si="2"/>
        <v>41880.83</v>
      </c>
      <c r="O21" s="20"/>
      <c r="P21" s="21">
        <f t="shared" si="3"/>
        <v>62821.76</v>
      </c>
      <c r="Q21" s="8"/>
      <c r="R21" s="19">
        <f t="shared" si="4"/>
        <v>43556.063200000004</v>
      </c>
      <c r="S21" s="20"/>
      <c r="T21" s="21">
        <f t="shared" si="5"/>
        <v>65334.6304</v>
      </c>
      <c r="U21" s="8"/>
      <c r="V21" s="19">
        <f t="shared" si="6"/>
        <v>44644.96478</v>
      </c>
      <c r="W21" s="20"/>
      <c r="X21" s="21">
        <f t="shared" si="27"/>
        <v>66967.99616</v>
      </c>
      <c r="Y21" s="8"/>
      <c r="Z21" s="19">
        <f t="shared" si="7"/>
        <v>45761.0888995</v>
      </c>
      <c r="AA21" s="20"/>
      <c r="AB21" s="21">
        <f t="shared" si="28"/>
        <v>68642.19606399999</v>
      </c>
      <c r="AC21" s="8"/>
      <c r="AD21" s="19">
        <f t="shared" si="8"/>
        <v>46676.31067749</v>
      </c>
      <c r="AE21" s="20"/>
      <c r="AF21" s="21">
        <f t="shared" si="9"/>
        <v>70015.03998527999</v>
      </c>
      <c r="AG21" s="8"/>
      <c r="AH21" s="19">
        <f t="shared" si="10"/>
        <v>47609.8368910398</v>
      </c>
      <c r="AI21" s="20"/>
      <c r="AJ21" s="21">
        <f t="shared" si="11"/>
        <v>71415.34078498559</v>
      </c>
      <c r="AK21" s="8"/>
      <c r="AL21" s="19">
        <f t="shared" si="12"/>
        <v>48800.08281331579</v>
      </c>
      <c r="AM21" s="20"/>
      <c r="AN21" s="21">
        <f t="shared" si="13"/>
        <v>73200.72430461022</v>
      </c>
      <c r="AO21" s="24"/>
      <c r="AP21" s="19">
        <f t="shared" si="14"/>
        <v>49776.08446958211</v>
      </c>
      <c r="AQ21" s="20"/>
      <c r="AR21" s="21">
        <f t="shared" si="15"/>
        <v>74664.73879070242</v>
      </c>
      <c r="AS21" s="24"/>
      <c r="AT21" s="19">
        <f t="shared" si="16"/>
        <v>50771.60615897375</v>
      </c>
      <c r="AU21" s="20"/>
      <c r="AV21" s="21">
        <f t="shared" si="17"/>
        <v>76158.03356651647</v>
      </c>
      <c r="AW21" s="24"/>
      <c r="AX21" s="19">
        <f t="shared" si="18"/>
        <v>52040.8963129481</v>
      </c>
      <c r="AY21" s="20"/>
      <c r="AZ21" s="21">
        <f t="shared" si="19"/>
        <v>78061.98440567938</v>
      </c>
      <c r="BA21" s="24"/>
      <c r="BB21" s="19">
        <f t="shared" si="20"/>
        <v>53341.9187207718</v>
      </c>
      <c r="BC21" s="27">
        <f t="shared" si="29"/>
        <v>66677.72636829659</v>
      </c>
      <c r="BD21" s="21">
        <f t="shared" si="21"/>
        <v>80013.53401582137</v>
      </c>
      <c r="BE21" s="24"/>
      <c r="BF21" s="13">
        <f t="shared" si="22"/>
        <v>54579.45123509371</v>
      </c>
      <c r="BG21" s="13">
        <f t="shared" si="30"/>
        <v>68224.64962004106</v>
      </c>
      <c r="BH21" s="13">
        <f t="shared" si="23"/>
        <v>81869.84800498842</v>
      </c>
      <c r="BI21" s="24"/>
      <c r="BJ21" s="19">
        <f t="shared" si="24"/>
        <v>55780.199162265766</v>
      </c>
      <c r="BK21" s="27">
        <f t="shared" si="25"/>
        <v>69725.59191168196</v>
      </c>
      <c r="BL21" s="21">
        <f t="shared" si="26"/>
        <v>83670.98466109816</v>
      </c>
      <c r="BM21" s="32"/>
    </row>
    <row r="22" spans="1:65" ht="12.7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24"/>
      <c r="AP22" s="8"/>
      <c r="AQ22" s="8"/>
      <c r="AR22" s="8"/>
      <c r="AS22" s="24"/>
      <c r="AT22" s="8"/>
      <c r="AU22" s="8"/>
      <c r="AV22" s="8"/>
      <c r="AW22" s="24"/>
      <c r="AX22" s="8"/>
      <c r="AY22" s="8"/>
      <c r="AZ22" s="8"/>
      <c r="BA22" s="24"/>
      <c r="BB22" s="8"/>
      <c r="BC22" s="8"/>
      <c r="BD22" s="8"/>
      <c r="BE22" s="24"/>
      <c r="BF22" s="8"/>
      <c r="BG22" s="8"/>
      <c r="BH22" s="8"/>
      <c r="BI22" s="24"/>
      <c r="BJ22" s="8"/>
      <c r="BK22" s="8"/>
      <c r="BL22" s="8"/>
      <c r="BM22" s="32"/>
    </row>
  </sheetData>
  <sheetProtection/>
  <mergeCells count="15">
    <mergeCell ref="Z4:AB4"/>
    <mergeCell ref="AD4:AF4"/>
    <mergeCell ref="V4:X4"/>
    <mergeCell ref="BF4:BH4"/>
    <mergeCell ref="BB4:BD4"/>
    <mergeCell ref="BJ4:BL4"/>
    <mergeCell ref="F4:H4"/>
    <mergeCell ref="J4:L4"/>
    <mergeCell ref="N4:P4"/>
    <mergeCell ref="R4:T4"/>
    <mergeCell ref="AP4:AR4"/>
    <mergeCell ref="AX4:AZ4"/>
    <mergeCell ref="AT4:AV4"/>
    <mergeCell ref="AL4:AN4"/>
    <mergeCell ref="AH4:AJ4"/>
  </mergeCells>
  <printOptions horizontalCentered="1"/>
  <pageMargins left="0.25" right="0.25" top="0.75" bottom="0.75" header="0.5" footer="0.5"/>
  <pageSetup fitToHeight="1" fitToWidth="1" horizontalDpi="600" verticalDpi="600" orientation="landscape" scale="20" r:id="rId1"/>
  <colBreaks count="3" manualBreakCount="3">
    <brk id="16" max="65535" man="1"/>
    <brk id="28" max="65535" man="1"/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Montreat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Town Administrator</dc:creator>
  <cp:keywords/>
  <dc:description/>
  <cp:lastModifiedBy>Alex Carmichael</cp:lastModifiedBy>
  <cp:lastPrinted>2017-06-16T16:54:14Z</cp:lastPrinted>
  <dcterms:created xsi:type="dcterms:W3CDTF">2007-03-22T20:26:34Z</dcterms:created>
  <dcterms:modified xsi:type="dcterms:W3CDTF">2019-08-29T20:25:29Z</dcterms:modified>
  <cp:category/>
  <cp:version/>
  <cp:contentType/>
  <cp:contentStatus/>
</cp:coreProperties>
</file>